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oronado\Documents\ANGELA 2019\ESTANDARES\DOCUMENTACION\"/>
    </mc:Choice>
  </mc:AlternateContent>
  <bookViews>
    <workbookView xWindow="0" yWindow="0" windowWidth="16392" windowHeight="5088"/>
  </bookViews>
  <sheets>
    <sheet name="Datos" sheetId="11" r:id="rId1"/>
    <sheet name="1_O Y G" sheetId="1" r:id="rId2"/>
    <sheet name="2_TH" sheetId="2" r:id="rId3"/>
    <sheet name="3_I Y D" sheetId="3" r:id="rId4"/>
    <sheet name="4_R Y CR" sheetId="4" r:id="rId5"/>
    <sheet name="5_BIO Y RES " sheetId="8" r:id="rId6"/>
    <sheet name="6_PRIORITARIO" sheetId="6" r:id="rId7"/>
    <sheet name="CONCEPTO " sheetId="9" r:id="rId8"/>
  </sheets>
  <definedNames>
    <definedName name="_xlnm._FilterDatabase" localSheetId="1" hidden="1">'1_O Y G'!$F$9:$H$36</definedName>
    <definedName name="_xlnm._FilterDatabase" localSheetId="2" hidden="1">'2_TH'!$F$9:$H$24</definedName>
    <definedName name="_xlnm._FilterDatabase" localSheetId="3" hidden="1">'3_I Y D'!$F$9:$H$33</definedName>
    <definedName name="_xlnm._FilterDatabase" localSheetId="4" hidden="1">'4_R Y CR'!$F$8:$H$16</definedName>
    <definedName name="_xlnm._FilterDatabase" localSheetId="5" hidden="1">'5_BIO Y RES '!$F$8:$H$29</definedName>
    <definedName name="_xlnm._FilterDatabase" localSheetId="6" hidden="1">'6_PRIORITARIO'!$F$9:$H$30</definedName>
    <definedName name="_xlnm.Print_Area" localSheetId="1">'1_O Y G'!$A$1:$N$33</definedName>
    <definedName name="_xlnm.Print_Area" localSheetId="2">'2_TH'!$A$1:$N$20</definedName>
    <definedName name="_xlnm.Print_Area" localSheetId="3">'3_I Y D'!$A$1:$N$29</definedName>
    <definedName name="_xlnm.Print_Area" localSheetId="4">'4_R Y CR'!$A$1:$O$12</definedName>
    <definedName name="_xlnm.Print_Area" localSheetId="5">'5_BIO Y RES '!$A$1:$N$24</definedName>
    <definedName name="_xlnm.Print_Area" localSheetId="6">'6_PRIORITARIO'!$A$5:$N$26</definedName>
    <definedName name="_xlnm.Print_Area" localSheetId="7">'CONCEPTO '!$A$1:$J$53</definedName>
    <definedName name="_xlnm.Print_Area" localSheetId="0">Datos!$A$1:$J$28</definedName>
    <definedName name="_xlnm.Print_Titles" localSheetId="1">'1_O Y G'!$1:$7</definedName>
    <definedName name="_xlnm.Print_Titles" localSheetId="2">'2_TH'!$1:$9</definedName>
    <definedName name="_xlnm.Print_Titles" localSheetId="3">'3_I Y D'!$1:$9</definedName>
    <definedName name="_xlnm.Print_Titles" localSheetId="4">'4_R Y CR'!$1:$8</definedName>
    <definedName name="_xlnm.Print_Titles" localSheetId="5">'5_BIO Y RES '!$1:$6</definedName>
    <definedName name="_xlnm.Print_Titles" localSheetId="6">'6_PRIORITARIO'!$1:$9</definedName>
    <definedName name="_xlnm.Print_Titles" localSheetId="7">'CONCEPTO '!$1:$2</definedName>
    <definedName name="_xlnm.Print_Titles" localSheetId="0">Datos!$1:$9</definedName>
  </definedNames>
  <calcPr calcId="152511"/>
</workbook>
</file>

<file path=xl/calcChain.xml><?xml version="1.0" encoding="utf-8"?>
<calcChain xmlns="http://schemas.openxmlformats.org/spreadsheetml/2006/main">
  <c r="M9" i="8" l="1"/>
  <c r="M25" i="8"/>
  <c r="M20" i="1" l="1"/>
  <c r="N20" i="1" s="1"/>
  <c r="O20" i="1"/>
  <c r="L20" i="1"/>
  <c r="L26" i="6"/>
  <c r="L25" i="6"/>
  <c r="M25" i="6"/>
  <c r="N25" i="6" s="1"/>
  <c r="O25" i="6"/>
  <c r="L23" i="8" l="1"/>
  <c r="M23" i="8"/>
  <c r="N23" i="8" s="1"/>
  <c r="O23" i="8"/>
  <c r="O23" i="6" l="1"/>
  <c r="O22" i="6"/>
  <c r="L22" i="6"/>
  <c r="M22" i="6"/>
  <c r="N22" i="6" s="1"/>
  <c r="O18" i="6" l="1"/>
  <c r="M18" i="6"/>
  <c r="N18" i="6" s="1"/>
  <c r="L18" i="6"/>
  <c r="M11" i="6"/>
  <c r="N11" i="6" s="1"/>
  <c r="O17" i="6"/>
  <c r="M17" i="6"/>
  <c r="N17" i="6" s="1"/>
  <c r="L17" i="6"/>
  <c r="O25" i="8"/>
  <c r="N25" i="8"/>
  <c r="L25" i="8"/>
  <c r="O10" i="8"/>
  <c r="M10" i="8"/>
  <c r="N10" i="8" s="1"/>
  <c r="L10" i="8"/>
  <c r="O12" i="8"/>
  <c r="M12" i="8"/>
  <c r="N12" i="8" s="1"/>
  <c r="L12" i="8"/>
  <c r="M17" i="8"/>
  <c r="N17" i="8" s="1"/>
  <c r="L17" i="8"/>
  <c r="O17" i="8"/>
  <c r="O9" i="8"/>
  <c r="O11" i="8"/>
  <c r="O13" i="8"/>
  <c r="O14" i="8"/>
  <c r="O15" i="8"/>
  <c r="O16" i="8"/>
  <c r="O18" i="8"/>
  <c r="O19" i="8"/>
  <c r="O20" i="8"/>
  <c r="O21" i="8"/>
  <c r="O22" i="8"/>
  <c r="O24" i="8"/>
  <c r="M10" i="3"/>
  <c r="N10" i="3" s="1"/>
  <c r="M15" i="3"/>
  <c r="N15" i="3" s="1"/>
  <c r="L15" i="3"/>
  <c r="O15" i="3"/>
  <c r="O25" i="1"/>
  <c r="O29" i="1"/>
  <c r="O30" i="1"/>
  <c r="O31" i="1"/>
  <c r="O32" i="1"/>
  <c r="O27" i="1"/>
  <c r="O28" i="1"/>
  <c r="N9" i="8"/>
  <c r="M11" i="8"/>
  <c r="N11" i="8" s="1"/>
  <c r="M13" i="8"/>
  <c r="N13" i="8" s="1"/>
  <c r="M14" i="8"/>
  <c r="N14" i="8" s="1"/>
  <c r="M15" i="8"/>
  <c r="N15" i="8" s="1"/>
  <c r="M16" i="8"/>
  <c r="N16" i="8" s="1"/>
  <c r="M18" i="8"/>
  <c r="N18" i="8" s="1"/>
  <c r="M19" i="8"/>
  <c r="N19" i="8" s="1"/>
  <c r="M20" i="8"/>
  <c r="N20" i="8" s="1"/>
  <c r="M21" i="8"/>
  <c r="N21" i="8" s="1"/>
  <c r="M22" i="8"/>
  <c r="N22" i="8" s="1"/>
  <c r="M24" i="8"/>
  <c r="N24" i="8" s="1"/>
  <c r="L9" i="8"/>
  <c r="L11" i="8"/>
  <c r="L13" i="8"/>
  <c r="L14" i="8"/>
  <c r="L15" i="8"/>
  <c r="L16" i="8"/>
  <c r="L18" i="8"/>
  <c r="L19" i="8"/>
  <c r="L20" i="8"/>
  <c r="L21" i="8"/>
  <c r="L22" i="8"/>
  <c r="L24" i="8"/>
  <c r="M10" i="2"/>
  <c r="N10" i="2" s="1"/>
  <c r="L23" i="1"/>
  <c r="L24" i="1"/>
  <c r="L11" i="1"/>
  <c r="M11" i="1"/>
  <c r="N11" i="1" s="1"/>
  <c r="L12" i="1"/>
  <c r="M12" i="1"/>
  <c r="N12" i="1" s="1"/>
  <c r="L13" i="1"/>
  <c r="M13" i="1"/>
  <c r="N13" i="1" s="1"/>
  <c r="L14" i="1"/>
  <c r="M14" i="1"/>
  <c r="N14" i="1" s="1"/>
  <c r="L15" i="1"/>
  <c r="M15" i="1"/>
  <c r="N15" i="1" s="1"/>
  <c r="L16" i="1"/>
  <c r="M16" i="1"/>
  <c r="N16" i="1" s="1"/>
  <c r="L17" i="1"/>
  <c r="M17" i="1"/>
  <c r="N17" i="1" s="1"/>
  <c r="L18" i="1"/>
  <c r="M18" i="1"/>
  <c r="N18" i="1" s="1"/>
  <c r="L19" i="1"/>
  <c r="M19" i="1"/>
  <c r="N19" i="1" s="1"/>
  <c r="L21" i="1"/>
  <c r="M21" i="1"/>
  <c r="N21" i="1" s="1"/>
  <c r="L22" i="1"/>
  <c r="M22" i="1"/>
  <c r="N22" i="1" s="1"/>
  <c r="M23" i="1"/>
  <c r="N23" i="1" s="1"/>
  <c r="M24" i="1"/>
  <c r="N24" i="1" s="1"/>
  <c r="L25" i="1"/>
  <c r="M25" i="1"/>
  <c r="N25" i="1" s="1"/>
  <c r="L26" i="1"/>
  <c r="M26" i="1"/>
  <c r="N26" i="1" s="1"/>
  <c r="L27" i="1"/>
  <c r="M27" i="1"/>
  <c r="N27" i="1" s="1"/>
  <c r="L28" i="1"/>
  <c r="M28" i="1"/>
  <c r="N28" i="1" s="1"/>
  <c r="L29" i="1"/>
  <c r="M29" i="1"/>
  <c r="N29" i="1" s="1"/>
  <c r="L30" i="1"/>
  <c r="M30" i="1"/>
  <c r="N30" i="1" s="1"/>
  <c r="L31" i="1"/>
  <c r="M31" i="1"/>
  <c r="N31" i="1" s="1"/>
  <c r="L32" i="1"/>
  <c r="M32" i="1"/>
  <c r="N32" i="1" s="1"/>
  <c r="L33" i="1"/>
  <c r="M33" i="1"/>
  <c r="N33" i="1" s="1"/>
  <c r="O11" i="1"/>
  <c r="O12" i="1"/>
  <c r="O13" i="1"/>
  <c r="O14" i="1"/>
  <c r="O15" i="1"/>
  <c r="O16" i="1"/>
  <c r="O17" i="1"/>
  <c r="O18" i="1"/>
  <c r="O19" i="1"/>
  <c r="O21" i="1"/>
  <c r="O22" i="1"/>
  <c r="O23" i="1"/>
  <c r="O24" i="1"/>
  <c r="O26" i="1"/>
  <c r="O33" i="1"/>
  <c r="O10" i="1"/>
  <c r="O11" i="2"/>
  <c r="O12" i="2"/>
  <c r="O13" i="2"/>
  <c r="O14" i="2"/>
  <c r="O15" i="2"/>
  <c r="O16" i="2"/>
  <c r="O17" i="2"/>
  <c r="O18" i="2"/>
  <c r="O19" i="2"/>
  <c r="O20" i="2"/>
  <c r="O10" i="2"/>
  <c r="O10" i="3"/>
  <c r="O11" i="3"/>
  <c r="O12" i="3"/>
  <c r="O13" i="3"/>
  <c r="O14" i="3"/>
  <c r="O16" i="3"/>
  <c r="O17" i="3"/>
  <c r="O18" i="3"/>
  <c r="O19" i="3"/>
  <c r="O20" i="3"/>
  <c r="O21" i="3"/>
  <c r="O22" i="3"/>
  <c r="O23" i="3"/>
  <c r="O24" i="3"/>
  <c r="O25" i="3"/>
  <c r="O26" i="3"/>
  <c r="O27" i="3"/>
  <c r="O28" i="3"/>
  <c r="O29" i="3"/>
  <c r="O10" i="4"/>
  <c r="O11" i="4"/>
  <c r="O12" i="4"/>
  <c r="O9" i="4"/>
  <c r="O11" i="6"/>
  <c r="O12" i="6"/>
  <c r="O13" i="6"/>
  <c r="O14" i="6"/>
  <c r="O15" i="6"/>
  <c r="O16" i="6"/>
  <c r="O19" i="6"/>
  <c r="O20" i="6"/>
  <c r="O21" i="6"/>
  <c r="O24" i="6"/>
  <c r="O26" i="6"/>
  <c r="O10" i="6"/>
  <c r="L10" i="6"/>
  <c r="L11" i="6"/>
  <c r="L12" i="6"/>
  <c r="L13" i="6"/>
  <c r="L14" i="6"/>
  <c r="L15" i="6"/>
  <c r="L16" i="6"/>
  <c r="L19" i="6"/>
  <c r="L20" i="6"/>
  <c r="L21" i="6"/>
  <c r="L23" i="6"/>
  <c r="L24" i="6"/>
  <c r="L9" i="4"/>
  <c r="L10" i="4"/>
  <c r="L11" i="4"/>
  <c r="L12" i="4"/>
  <c r="L10" i="3"/>
  <c r="L11" i="3"/>
  <c r="L12" i="3"/>
  <c r="L13" i="3"/>
  <c r="L14" i="3"/>
  <c r="L16" i="3"/>
  <c r="L17" i="3"/>
  <c r="L18" i="3"/>
  <c r="L19" i="3"/>
  <c r="L20" i="3"/>
  <c r="L21" i="3"/>
  <c r="L22" i="3"/>
  <c r="L23" i="3"/>
  <c r="L24" i="3"/>
  <c r="L25" i="3"/>
  <c r="L26" i="3"/>
  <c r="L27" i="3"/>
  <c r="L28" i="3"/>
  <c r="L29" i="3"/>
  <c r="L10" i="2"/>
  <c r="L11" i="2"/>
  <c r="L12" i="2"/>
  <c r="L13" i="2"/>
  <c r="L14" i="2"/>
  <c r="L15" i="2"/>
  <c r="L16" i="2"/>
  <c r="L17" i="2"/>
  <c r="L18" i="2"/>
  <c r="L19" i="2"/>
  <c r="L20" i="2"/>
  <c r="M10" i="1"/>
  <c r="N10" i="1" s="1"/>
  <c r="L10" i="1"/>
  <c r="M28" i="3"/>
  <c r="N28" i="3" s="1"/>
  <c r="M12" i="6"/>
  <c r="N12" i="6" s="1"/>
  <c r="M13" i="6"/>
  <c r="N13" i="6" s="1"/>
  <c r="M14" i="6"/>
  <c r="N14" i="6" s="1"/>
  <c r="M15" i="6"/>
  <c r="N15" i="6" s="1"/>
  <c r="M16" i="6"/>
  <c r="N16" i="6" s="1"/>
  <c r="M19" i="6"/>
  <c r="N19" i="6" s="1"/>
  <c r="M20" i="6"/>
  <c r="N20" i="6" s="1"/>
  <c r="M21" i="6"/>
  <c r="N21" i="6" s="1"/>
  <c r="M23" i="6"/>
  <c r="N23" i="6" s="1"/>
  <c r="M24" i="6"/>
  <c r="N24" i="6" s="1"/>
  <c r="M26" i="6"/>
  <c r="N26" i="6" s="1"/>
  <c r="M10" i="6"/>
  <c r="N10" i="6" s="1"/>
  <c r="M10" i="4"/>
  <c r="N10" i="4" s="1"/>
  <c r="M11" i="4"/>
  <c r="N11" i="4" s="1"/>
  <c r="M12" i="4"/>
  <c r="N12" i="4" s="1"/>
  <c r="M9" i="4"/>
  <c r="N9" i="4" s="1"/>
  <c r="M11" i="3"/>
  <c r="N11" i="3" s="1"/>
  <c r="M12" i="3"/>
  <c r="N12" i="3" s="1"/>
  <c r="M13" i="3"/>
  <c r="N13" i="3" s="1"/>
  <c r="M14" i="3"/>
  <c r="N14" i="3" s="1"/>
  <c r="M16" i="3"/>
  <c r="N16" i="3" s="1"/>
  <c r="M17" i="3"/>
  <c r="N17" i="3" s="1"/>
  <c r="M18" i="3"/>
  <c r="N18" i="3" s="1"/>
  <c r="M19" i="3"/>
  <c r="N19" i="3" s="1"/>
  <c r="M20" i="3"/>
  <c r="N20" i="3" s="1"/>
  <c r="M21" i="3"/>
  <c r="N21" i="3" s="1"/>
  <c r="M22" i="3"/>
  <c r="N22" i="3" s="1"/>
  <c r="M23" i="3"/>
  <c r="N23" i="3" s="1"/>
  <c r="M24" i="3"/>
  <c r="N24" i="3" s="1"/>
  <c r="M25" i="3"/>
  <c r="N25" i="3" s="1"/>
  <c r="M26" i="3"/>
  <c r="N26" i="3" s="1"/>
  <c r="M27" i="3"/>
  <c r="N27" i="3" s="1"/>
  <c r="M29" i="3"/>
  <c r="N29" i="3" s="1"/>
  <c r="M11" i="2"/>
  <c r="N11" i="2" s="1"/>
  <c r="M12" i="2"/>
  <c r="N12" i="2" s="1"/>
  <c r="M13" i="2"/>
  <c r="N13" i="2" s="1"/>
  <c r="M14" i="2"/>
  <c r="N14" i="2" s="1"/>
  <c r="M15" i="2"/>
  <c r="N15" i="2" s="1"/>
  <c r="M16" i="2"/>
  <c r="N16" i="2" s="1"/>
  <c r="M17" i="2"/>
  <c r="N17" i="2" s="1"/>
  <c r="M18" i="2"/>
  <c r="N18" i="2" s="1"/>
  <c r="M19" i="2"/>
  <c r="N19" i="2" s="1"/>
  <c r="M20" i="2"/>
  <c r="N20" i="2" s="1"/>
  <c r="N13" i="4" l="1"/>
  <c r="M29" i="6"/>
  <c r="M27" i="6"/>
  <c r="N27" i="6"/>
  <c r="N36" i="1"/>
  <c r="M34" i="1"/>
  <c r="M26" i="8"/>
  <c r="M15" i="4"/>
  <c r="M32" i="3"/>
  <c r="M28" i="8"/>
  <c r="N28" i="8"/>
  <c r="N26" i="8"/>
  <c r="N15" i="4"/>
  <c r="M13" i="4"/>
  <c r="N30" i="3"/>
  <c r="N32" i="3"/>
  <c r="M30" i="3"/>
  <c r="N23" i="2"/>
  <c r="M23" i="2"/>
  <c r="N21" i="2"/>
  <c r="M21" i="2"/>
  <c r="M36" i="1"/>
  <c r="N34" i="1"/>
  <c r="N29" i="6"/>
  <c r="C3" i="9" l="1"/>
  <c r="N24" i="2"/>
  <c r="N16" i="4"/>
  <c r="M16" i="4"/>
  <c r="M29" i="8"/>
  <c r="M33" i="3"/>
  <c r="N29" i="8"/>
  <c r="N33" i="3"/>
  <c r="M24" i="2"/>
  <c r="M37" i="1"/>
  <c r="N37" i="1"/>
  <c r="N30" i="6"/>
  <c r="M30" i="6"/>
</calcChain>
</file>

<file path=xl/sharedStrings.xml><?xml version="1.0" encoding="utf-8"?>
<sst xmlns="http://schemas.openxmlformats.org/spreadsheetml/2006/main" count="667" uniqueCount="475">
  <si>
    <t>OBSERVACIONES</t>
  </si>
  <si>
    <t>Los indicadores de gestión son la expresión cuantitativa del comportamiento y desempeño de un proceso que se compara con el nivel de referencia e indica si están obteniendo los resultados esperados, de acuerdo a los objetivos misiones.</t>
  </si>
  <si>
    <t>Deben existir los documentos que evidencien planes de contingencia para emergencias, especificando causas para que dicho plan se active, definiendo flujo grama de actividades, procedimientos y responsables para cada caso, especificando la articulación del mismo con los actores involucrados</t>
  </si>
  <si>
    <t>El laboratorio debe contar con un manual de perfiles de cargos que garantice el cumplimiento de todas las actividades misionales definidas por norma o lineamientos nacionales.</t>
  </si>
  <si>
    <t>Indagar sobre la ubicación del archivo, inspeccionar visualmente (humedad, acceso, volumen, entre otros).</t>
  </si>
  <si>
    <t>El laboratorio tiene espacios de almacenamiento en condiciones adecuadas para asegurar la continua integridad para  todo tipo de muestras que requieran ser almacenadas</t>
  </si>
  <si>
    <t>3.6</t>
  </si>
  <si>
    <t>3.8</t>
  </si>
  <si>
    <t>Las instalaciones del laboratorio están distribuidas por secciones o áreas de acuerdo a sus actividades misionales, que son debidamente identificadas con separación eficaz en donde se realicen actividades diferentes o incompatibles, para evitar cualquier tipo de contaminación cruzada.</t>
  </si>
  <si>
    <t>El personal del laboratorio usa los elementos de protección primaria de acuerdo al nivel de riesgo de los agentes químicos o infecciosos que manejan.</t>
  </si>
  <si>
    <t>5.12</t>
  </si>
  <si>
    <t>El laboratorio realiza reactivo-vigilancia de acuerdo a la normatividad vigente y reporta sus hallazgos.</t>
  </si>
  <si>
    <t>5.BIOSEGURIDAD Y MANEJO DE RESIDUOS</t>
  </si>
  <si>
    <t>Define la implementación de medidas, procedimientos básicos  de bioseguridad y manejo de residuos de acuerdo a la normatividad vigente.</t>
  </si>
  <si>
    <t>5.1</t>
  </si>
  <si>
    <t>5.2</t>
  </si>
  <si>
    <t>5.3</t>
  </si>
  <si>
    <t>5.4</t>
  </si>
  <si>
    <t>5.5</t>
  </si>
  <si>
    <t>Los procedimientos de la ruta sanitaria están  documentadas en el PGIRH especificando esquema de la ruta, franjas horarias por tipos de residuos, frecuencias, mecanismos para transportar los residuos al cuarto de almacenamiento central, responsables y uso de elementos de protección personal.</t>
  </si>
  <si>
    <t>5.6</t>
  </si>
  <si>
    <t>5.7</t>
  </si>
  <si>
    <t>El laboratorio cumple con el adecuado etiquetado de residuos para ser entregados a los gestores externos.</t>
  </si>
  <si>
    <t>El etiquetado de residuos permite establecer la trazabilidad del residuo desde su generación hasta su disposición final, la etiqueta contiene: tipo de residuo, lugar de origen, fecha de recolección y responsable del procedimiento.</t>
  </si>
  <si>
    <t>El laboratorio diligencia los registros de cuantificación de residuos (RH1)</t>
  </si>
  <si>
    <t>6.2</t>
  </si>
  <si>
    <t>6.3</t>
  </si>
  <si>
    <t>6.5</t>
  </si>
  <si>
    <t>6.6</t>
  </si>
  <si>
    <t>6.7</t>
  </si>
  <si>
    <t>6.8</t>
  </si>
  <si>
    <t>6.9</t>
  </si>
  <si>
    <t>3.10</t>
  </si>
  <si>
    <t xml:space="preserve">1.ORGANIZACIÓN Y GESTION </t>
  </si>
  <si>
    <t>COD</t>
  </si>
  <si>
    <t>REQUISITO</t>
  </si>
  <si>
    <t xml:space="preserve">MODO DE VERIFICACION </t>
  </si>
  <si>
    <t xml:space="preserve">EVIDENCIA QUE LA SOPORTA </t>
  </si>
  <si>
    <t>C</t>
  </si>
  <si>
    <t>NC</t>
  </si>
  <si>
    <t>NA</t>
  </si>
  <si>
    <t>1.1</t>
  </si>
  <si>
    <t>1.2</t>
  </si>
  <si>
    <t>1.3</t>
  </si>
  <si>
    <t>1.4</t>
  </si>
  <si>
    <t>1.5</t>
  </si>
  <si>
    <t>1.6</t>
  </si>
  <si>
    <t>1.7</t>
  </si>
  <si>
    <t>1.8</t>
  </si>
  <si>
    <t>1.10</t>
  </si>
  <si>
    <t>1.11</t>
  </si>
  <si>
    <t>1.12</t>
  </si>
  <si>
    <t>1.13</t>
  </si>
  <si>
    <t>1.14</t>
  </si>
  <si>
    <t>1.15</t>
  </si>
  <si>
    <t>1.16</t>
  </si>
  <si>
    <t>1.17</t>
  </si>
  <si>
    <t>2.TALENTO HUMANO</t>
  </si>
  <si>
    <t>Son aquellos  requisitos inherentes a las políticas de personal, descripción de puestos de trabajo, y criterios que demuestren la  competencia del talento humano que labora en el laboratorio</t>
  </si>
  <si>
    <t>2.1</t>
  </si>
  <si>
    <t>2.2</t>
  </si>
  <si>
    <t>2.3</t>
  </si>
  <si>
    <t>2.8</t>
  </si>
  <si>
    <t>2.9</t>
  </si>
  <si>
    <t>2.10</t>
  </si>
  <si>
    <t>Se refiere a los requisitos mínimos de las instalaciones físicas en cuanto a: organización de secciones y áreas funcionales del espacio físico donde se desarrollan las actividades del laboratorio con su respectiva dotación, mantenimiento y sistemas de comunicación y registro.</t>
  </si>
  <si>
    <t>3.1</t>
  </si>
  <si>
    <t>3.2</t>
  </si>
  <si>
    <t>3.3</t>
  </si>
  <si>
    <t>3.4</t>
  </si>
  <si>
    <t>3.5</t>
  </si>
  <si>
    <t>3.7</t>
  </si>
  <si>
    <t>3.9</t>
  </si>
  <si>
    <t>4. REFERENCIA Y CONTRAREFERENCIA</t>
  </si>
  <si>
    <t>Evalúa el cumplimiento de los estándares de calidad y bioseguridad definidos para la recolección, manipulación, remisión, transporte y conservación de muestras</t>
  </si>
  <si>
    <t>4.1</t>
  </si>
  <si>
    <t>4.2</t>
  </si>
  <si>
    <t>4.3</t>
  </si>
  <si>
    <t>4.4</t>
  </si>
  <si>
    <t>2.11</t>
  </si>
  <si>
    <t>5.8</t>
  </si>
  <si>
    <t>5.10</t>
  </si>
  <si>
    <t>5.11</t>
  </si>
  <si>
    <t>El laboratorio tiene espacios de almacenamiento en condiciones adecuadas para asegurar la continua integridad de: elementos, insumos y reactivos.</t>
  </si>
  <si>
    <t>5.9</t>
  </si>
  <si>
    <t>6. PROCESO PRIORITARIO</t>
  </si>
  <si>
    <t>El laboratorio asegura la confidencialidad de los resultados obtenidos en el proceso analítico, por ser de interés exclusivo de la autoridad sanitaria competente.</t>
  </si>
  <si>
    <t>Verificar los registros de reporte de la información.</t>
  </si>
  <si>
    <t>Comprenden aquellos aspectos administrativos y de gestión que hacen referencia al funcionamiento y los procesos que garantizan la realización de todas las actividades correspondientes al quehacer de los laboratorios, con eficiencia, calidad y oportunidad</t>
  </si>
  <si>
    <t>EVALUACIÓN</t>
  </si>
  <si>
    <t>6.1</t>
  </si>
  <si>
    <t>6.4</t>
  </si>
  <si>
    <t>PUNTAJE</t>
  </si>
  <si>
    <t>1.9</t>
  </si>
  <si>
    <t>Verificar que los procesos de adquisición de insumos, reactivos materiales y equipos  que sean usados en el laboratorio deben contar con el concepto técnico de la dirección o coordinación del laboratorio, o la persona que este delegue para la evaluación.</t>
  </si>
  <si>
    <t>El personal que realiza tareas especificas en el área administrativa y de apoyo al laboratorio, está calificado sobre la base de una formación y experiencia apropiada, demostradas según el cargo lo requiera</t>
  </si>
  <si>
    <t>CONCLUSIONES</t>
  </si>
  <si>
    <t>RANGO DE CUMPLIMIENTO DE ACTA DE DE VISITA INICIAL</t>
  </si>
  <si>
    <t xml:space="preserve">El Laboratorio participa activamente en el Comité de Vigilancia Epidemiológica COVE Nacional, Departamental o Distrital según su competencia </t>
  </si>
  <si>
    <t>A través de la verificación del documento o procedimiento para el levantamiento de información de los laboratorios Nacionales o de  la jurisdicción correspondiente.</t>
  </si>
  <si>
    <t>OBSERVACION</t>
  </si>
  <si>
    <t>X</t>
  </si>
  <si>
    <t>*Solicitar las constancias emitidas por autoridad competente que certifican que la edificación ha sido construida bajo las normas de Sismoresistencias vigentes.  
*Solicitar los documentos emitidos por Ministerio de Salud y Protección Social que aprueben las adecuaciones realizadas a la planta física del Laboratorio.</t>
  </si>
  <si>
    <t>Indagar sobre la designación de un área específica para realizar el pesaje de reactivos, insumos, y materiales requeridos en las diferentes secciones del laboratorio.</t>
  </si>
  <si>
    <t>Realizar visita al área de pesaje, y verificar condiciones de funcionamiento: mesones estables, libres de corrientes de aire y de todo tipo de vibraciones. 
*Verificar que los mesones y superficies sean de materiales no porosos, de fácil limpieza y desinfección. 
*Verificar registro de control de humedad y temperatura del área.</t>
  </si>
  <si>
    <t>Observar las pocetas que tiene el laboratorio, y verificar si tienen las especificaciones técnicas requeridas. (llaves cuello de ganso y pocetas con mínimo 30 cm de profundidad)</t>
  </si>
  <si>
    <t>El laboratorio cuenta con áreas diferenciadas claramente para el lavado de material en cada una de las secciones que se requieran.</t>
  </si>
  <si>
    <t>Verificar el lavado de material y desinfección en cada una de las secciones que se requieran.</t>
  </si>
  <si>
    <t>Verificar la presencia de archivo para los documentos físicos y electrónicos con el tamaño adecuado de acuerdo al volumen o complejidad del laboratorio.</t>
  </si>
  <si>
    <t>El laboratorio cuenta con la dotación y equipamiento suficiente para garantizar las actividades misionales de vigilancia en salud pública y vigilancia y control sanitario</t>
  </si>
  <si>
    <t>Verificar la realización del mantenimiento a las instalaciones físicas para el cumplimiento de sus actividades misionales.</t>
  </si>
  <si>
    <t>El laboratorio debe mantener una programación para el mantenimiento, actualización y vacunación de software.</t>
  </si>
  <si>
    <t>El laboratorio mantiene copia de seguridad de la información generada y además determina los niveles de acceso de acuerdo a las responsabilidades del personal que maneja la información</t>
  </si>
  <si>
    <t>En el laboratorio debe estar estipulado el procedimiento de registro y de almacenamiento de la información generada como: resultados de las pruebas, datos de control de calidad, datos de notificaciones. Además se definen responsabilidades y niveles de acceso para el manejo de la información.</t>
  </si>
  <si>
    <t>El laboratorio mantiene un control de inventario  de reactivos, insumos y materiales empleados en la realización de los ensayos.</t>
  </si>
  <si>
    <t>A</t>
  </si>
  <si>
    <t>TIPO</t>
  </si>
  <si>
    <t>B</t>
  </si>
  <si>
    <t>C2</t>
  </si>
  <si>
    <t>C3</t>
  </si>
  <si>
    <t>CALIF MAXIMA</t>
  </si>
  <si>
    <t>CRITERIO</t>
  </si>
  <si>
    <t>Calificacion</t>
  </si>
  <si>
    <t>Absoluta</t>
  </si>
  <si>
    <t>Relativa</t>
  </si>
  <si>
    <t>Máximo posible</t>
  </si>
  <si>
    <t>Verificar la participación en programas de capacitación continuada que permita mantener actualizados todos sus procesos y procedimientos, en temas relacionados con el fortalecimiento del laboratorio.</t>
  </si>
  <si>
    <t>COMPROMISO</t>
  </si>
  <si>
    <t>RESPONSABLE</t>
  </si>
  <si>
    <t xml:space="preserve">FECHA DE ENTREGA </t>
  </si>
  <si>
    <t>COMPROMISOS INSTITUTO NACIONAL DE SALUD</t>
  </si>
  <si>
    <t>FECHA PROYECTADA</t>
  </si>
  <si>
    <t>CONCEPTO FINAL</t>
  </si>
  <si>
    <t>CUMPLE</t>
  </si>
  <si>
    <t>NO CUMPLE</t>
  </si>
  <si>
    <t xml:space="preserve">NO APLICA </t>
  </si>
  <si>
    <t xml:space="preserve">En constancia firman: </t>
  </si>
  <si>
    <t>NOMBRE</t>
  </si>
  <si>
    <t>CARGO/ENTIDAD</t>
  </si>
  <si>
    <t>FIRMA</t>
  </si>
  <si>
    <t xml:space="preserve">3. INFRAESTRUCTURA Y DOTACION </t>
  </si>
  <si>
    <r>
      <t xml:space="preserve">
FORTALEZAS: </t>
    </r>
    <r>
      <rPr>
        <sz val="9"/>
        <color indexed="8"/>
        <rFont val="Calibri"/>
        <family val="2"/>
      </rPr>
      <t xml:space="preserve">
</t>
    </r>
    <r>
      <rPr>
        <b/>
        <sz val="10"/>
        <color indexed="8"/>
        <rFont val="Arial"/>
        <family val="2"/>
      </rPr>
      <t xml:space="preserve">
HALLAZGOS:</t>
    </r>
  </si>
  <si>
    <t>El laboratorio cuenta con programas periódicos de mantenimiento, actualización y protección de software</t>
  </si>
  <si>
    <t>Incluye todas las actividades que el laboratorio debe realizar en el marco del Sistema de Vigilancia en Salud Pública y vigilancia y control sanitario.</t>
  </si>
  <si>
    <t>DATOS DE LA VISITA DE VERIFICACION DE ESTANDARES</t>
  </si>
  <si>
    <t>Fechas de la visita</t>
  </si>
  <si>
    <t xml:space="preserve">DATOS DE LA INSTITUCION QUE RECIBE LA VISITA </t>
  </si>
  <si>
    <t>Departamento</t>
  </si>
  <si>
    <t>Razon social/NIT</t>
  </si>
  <si>
    <t>Dirección</t>
  </si>
  <si>
    <t>Nombre del coordinador o director del laboratorio</t>
  </si>
  <si>
    <t>DATOS DE LA INSTITUCION QUE REALIZA LA VISITA</t>
  </si>
  <si>
    <t xml:space="preserve">Nombre </t>
  </si>
  <si>
    <t>Cargo</t>
  </si>
  <si>
    <t>Entidad</t>
  </si>
  <si>
    <t>*Solicitar la hoja de vida de los indicadores.
*Solicitar el seguimiento y análisis de los tres últimos periodos de medición.
*Solicitar las acciones tomadas.</t>
  </si>
  <si>
    <t xml:space="preserve">Solicitar los procedimientos de recepción y almacenamiento de insumos, reactivos y materiales consumibles que se requieren para los ensayos, y el control de calidad </t>
  </si>
  <si>
    <t>1.18</t>
  </si>
  <si>
    <t>1.19</t>
  </si>
  <si>
    <t>1.20</t>
  </si>
  <si>
    <t xml:space="preserve">El laboratorio cuenta con un profesional  designado para coordinar y dirigir las actividades desarrolladas por la organización. 
</t>
  </si>
  <si>
    <r>
      <t xml:space="preserve">Verificar la documentación que aparece en la hoja de vida, para el personal auxiliar de apoyo a la actividad analítica y se deben ajustar las especificaciones a las normas vigentes. </t>
    </r>
    <r>
      <rPr>
        <i/>
        <sz val="11"/>
        <rFont val="Arial"/>
        <family val="2"/>
      </rPr>
      <t xml:space="preserve">
</t>
    </r>
    <r>
      <rPr>
        <i/>
        <strike/>
        <sz val="11"/>
        <color indexed="62"/>
        <rFont val="Arial"/>
        <family val="2"/>
      </rPr>
      <t/>
    </r>
  </si>
  <si>
    <t xml:space="preserve">Verificar que en el laboratorio, por su perfil epidemiológico, volumen y frecuencia de muestras, capacidad de procesamiento, equipamiento, manejan secciones independientes y especializadas, su personal debe certificar formación y experiencia para trabajar en el área designada, cumpliendo con normatividad legal vigente (decreto 1785 de 2014)
Verificar el cumplimiento de las normas vigentes en cuanto a las competencias para firmar los resultados de ensayos: Bacteriología (Ley 841 de 2003) para análisis químicos (decreto 2616 de 1982), 
Tener en cuenta competencia en las areas de Biología (Ley 22 de 1984), 
</t>
  </si>
  <si>
    <t>Los laboratorios deben asegurarse de tener  profesional(es) que asegure(n) el cumplimiento de SGC en lo relativo a las operaciones técnicas del Laboratorio con  formación técnica para apoyar, revisar y soportar los resultados obtenidos en el laboratorio.</t>
  </si>
  <si>
    <t>Verificar la existencia de un programa de manejo de residuos liderado por una persona competente, teniendo en cuenta el volumen de desechos</t>
  </si>
  <si>
    <t xml:space="preserve">*Verificar que en el Laboratorio se cuente con personal de apoyo para servicios generales (aseo, vigilancia), de forma continua, durante los últimos dos años (24 meses). *Si se trata de una empresa contratada por prestación de servicios, verificar el objeto contractual, tiempo de contratación y que entre contrato y contrato se verifiquen los dos últimos años. </t>
  </si>
  <si>
    <t>Verificar que el procedimiento de evaluación de personal garantice su idoneidad, competencia y seguimiento para las labores asignadas se encuentre establecido.</t>
  </si>
  <si>
    <t>*Verificar la evaluación de la competencia del personal profesional y asistencial y el seguimiento realizado
Revisar frecuencia definida en el procedimiento</t>
  </si>
  <si>
    <t>Verificar que el sistema de ventilación y filtros de aire deben estar implementados de acuerdo a la normatividad vigente si se requiere.</t>
  </si>
  <si>
    <t>El laboratorio tiene espacios de almacenamiento en condiciones adecuadas de: documentos, registros, resultados tanto en medio físicos como archivos electrónicos.</t>
  </si>
  <si>
    <t>El laboratorio debe garantizar el suministro continuo de los servicios publicos.</t>
  </si>
  <si>
    <t>Verificar que el laboratorio cuente con suministro continuo de energia electrica, agua y/o gas natural.
Verificar en lugares de frecuente  interrupcion de energia electrica la disponibilidad de planta electrica.</t>
  </si>
  <si>
    <t>Verificar que las instrucciones de uso de cada equipo deben estar a disposición del personal que lo manipula, y el laboratorio debe archivar los manuales de operación de cada equipo con conocimiento y acceso del personal que los maneja.</t>
  </si>
  <si>
    <t>*Solicitar plan de mantenimiento de infraestructura y verificar registros y cronograma de mantenimiento y ejecucion de la vigencia anterior.</t>
  </si>
  <si>
    <t>*Verificar la existencia de copias de seguridad de  la información recolectada, recibida o emitida (medios físicos o magnéticos)
*Verificar esquemas de proteccion y acesso a la información electronica.</t>
  </si>
  <si>
    <t>Los laboratorios deben enviar información sobre los efectos indeseados no descritos o desconocidos relacionados con el uso de reactivos de diagnóstico in vitro.</t>
  </si>
  <si>
    <r>
      <t xml:space="preserve">CONCEPTO DE LA </t>
    </r>
    <r>
      <rPr>
        <b/>
        <sz val="11"/>
        <color indexed="8"/>
        <rFont val="Calibri"/>
        <family val="2"/>
      </rPr>
      <t>APLICACIÓN DE  LA HERRAMIENTA DE ESTANDARES Y</t>
    </r>
    <r>
      <rPr>
        <b/>
        <sz val="11"/>
        <color indexed="8"/>
        <rFont val="Calibri"/>
        <family val="2"/>
      </rPr>
      <t xml:space="preserve"> COMPROMISOS ADQUIRIDOS POR EL LSP</t>
    </r>
  </si>
  <si>
    <t>Teléfono (s)</t>
  </si>
  <si>
    <t>Ciudad</t>
  </si>
  <si>
    <t>Nombre del laboratorio</t>
  </si>
  <si>
    <t xml:space="preserve">HERRAMIENTA DE VERIFICACIÓN DE ESTANDARES DE CALIDAD </t>
  </si>
  <si>
    <t>HERRAMIENTA DE VERIFICACIÓN DE ESTANDARES DE CALIDAD EN SALUD PÚBLICA</t>
  </si>
  <si>
    <t>HERRAMIENTA DE VERIFICACIÓN DE ESTANDARES DE CALIDAD</t>
  </si>
  <si>
    <t xml:space="preserve">*Solicitar listado de asistencia a las capacitaciones del personal en los procedimientos de referencia y contra referencia para los eventos de interés en salud pública, en el último año. </t>
  </si>
  <si>
    <t>VERDE</t>
  </si>
  <si>
    <t>AMARILLO</t>
  </si>
  <si>
    <t>ROJO</t>
  </si>
  <si>
    <t>Verificar la existencia y el contenido del manual de bioseguridad en lo que hace referencia a las muestras procesadas en el laboratorio y comprobar la disponibilidad que tienen todos los integrantes del laboratorio del mismo</t>
  </si>
  <si>
    <t>El laboratorio tiene implementados sistemas de comunicación, informática y conectividad garantizando la comunicación al interior y al exterior del mismo, con todos sus usuarios de acuerdo a la ubicación geográfica y al grado de complejidad</t>
  </si>
  <si>
    <t>El laboratorio cuenta con profesionales, técnicos o tecnologos, con formación demostrable en cada una de la áreas de su competencia</t>
  </si>
  <si>
    <t>Desde la dirección o coordinación del laboratorio está asignado director/responsable técnico necesario para la supervisión del cumplimiento de las diversas actividades de las áreas</t>
  </si>
  <si>
    <t>El laboratorio realiza control documental del archivo físico y magnético preservado de acuerdo a la normatividad vigente y las tablas de retención documental establecidas en la institución</t>
  </si>
  <si>
    <t xml:space="preserve">En la planeación anual de actividades, se deben evidenciar los requerimientos de reactivos, equipos, insumos necesarios para la ejecución de sus actividades durante un periodo establecido de tiempo. </t>
  </si>
  <si>
    <t>El laboratorio hace parte del organigrama de la entidad, con los niveles de autoridad e interrelaciones asignadas a cada uno de los integrantes de la estructura funcional.</t>
  </si>
  <si>
    <t>El Laboratorio debe estar representado en el organigrama de la Dirección Territorial de Salud o de la institución a la que pertenezca</t>
  </si>
  <si>
    <t>Desde la coordinación o dirección del laboratorio se desarrollan las actividades necesarias para garantizar que la totalidad del recurso humano del laboratorio conoce, comprende e implementa los procesos, programas, procedimientos y documentación del SGC</t>
  </si>
  <si>
    <t>Solicitar evidencias de actividades de capacitación que ha tenido el personal con respecto al sistema de gestión de la calidad, los documentos del SGC deben estar disponibles para el personal que labora en el laboratorio.</t>
  </si>
  <si>
    <t>Desde la dirección o coordinación del laboratorio se garantiza la implementación del "Manual de calidad" que describe el sistema de gestión de la calidad que incluya  Alcance, definición de responsabilidades , política y objetivos de calidad, estructura de la documentación, seguimiento y medición,  análisis de datos y control de registros, entre otros.</t>
  </si>
  <si>
    <t>Revisar en el contenido del manual de calidad que debe contener como mínimo: Alcance, definición de responsabilidades , política y objetivos de calidad, estructura de la documentación, seguimiento y medición, análisis de datos y control de registros</t>
  </si>
  <si>
    <t>*Política de calidad y su correspondiente socializacion al personal del laboratorio.</t>
  </si>
  <si>
    <t>El plan de auditoría debe tener un cronograma y un registro sobre sus hallazgos</t>
  </si>
  <si>
    <t xml:space="preserve">El laboratorio tiene definido dentro del sistema de gestión de calidad un procedimiento implementado de auditorias internas. </t>
  </si>
  <si>
    <t>El laboratorio cuenta  con técnicas analíticas estandarizadas, verificadas o validadas.</t>
  </si>
  <si>
    <t>El laboratorio evalúa los resultados de su gestión frente a los objetivos y las responsabilidades según su competencia por medio de Indicadores y  toman acciones frente a los resultados obtenidos.</t>
  </si>
  <si>
    <t>*Solicitar el POA verificando el Plan de necesidades o plan de compras planificadas a un año donde incluya capacitaciones, reactivos, estándares, insumos y adquisición y mantenimiento de equipos. Y los seguimientos respectivos</t>
  </si>
  <si>
    <t xml:space="preserve">* Solicitar registro y análisis de control de calidad interno, por cada sección de laboratorio. (controles internos, controles del kit, muestras caracterizadas, análisis de duplicados)
* Verificar control de calidad interno de los materiales de referencia secundarios.
 </t>
  </si>
  <si>
    <t>*Solicitar control de inventarios de reactivos, de insumos y materiales. 
*Verificar como funciona dicho control.
* Verificar vigencia de reactivos e insumos</t>
  </si>
  <si>
    <t>El laboratorio participa en la evaluación técnica que se realiza para la compra de insumos, reactivos, materiales, servicios y equipos  necesarios para su funcionamiento.</t>
  </si>
  <si>
    <t xml:space="preserve">Verifique si los reportes emitidos contiene lo declarado en el procedimiento
El laboratorio tiene estandarizado  el reporte de resultados </t>
  </si>
  <si>
    <t xml:space="preserve">*El Laboratorio puede presentar certificación de sistema de gestión de calidad o alguna prueba acreditada que evidencia competencia técnica y asegura la calidad del laboratorio.  </t>
  </si>
  <si>
    <t xml:space="preserve">Se debe verificar que se encuentre documentado e implementado un sistema de gestión de la calidad (SGC) enfocado a la mejora continua de  todos sus procesos. </t>
  </si>
  <si>
    <t xml:space="preserve">* Documento en el que se encuentra el organigrama, ubicar el laboratorio.
* O el organigrama en el manual del sistema de gestión de calidad
</t>
  </si>
  <si>
    <t>El laboratorio cuenta con documentos que registran procedimientos técnicos, administrativos o de gestión empleados en cada una de las secciones que lo conforman,  Pregunte como lo tienen organizado de acuerdo al SGC implementado en el laboratorio</t>
  </si>
  <si>
    <t>El laboratorio establece directrices y procedimientos que garantizan la protección de la información de los resultados emitidos de manera directa (impreso) o indirecta (vía electrónica, vía telefónica)</t>
  </si>
  <si>
    <t xml:space="preserve">El laboratorio tiene definido el canal de comunicación para la transmisión y reporte de resultados de forma escrita y por vía electrónica, además de registrar los reportes que se suministran por vía telefónica.
</t>
  </si>
  <si>
    <t xml:space="preserve">*Verificar directrices o el procedimiento establecido
*Solicitar un reporte de resultado de laboratorio escrito y otro por vía electrónica con fecha al azar, y revisar el libro o archivo con el registro de reportes entregados por vía telefónica. (si aplica).
</t>
  </si>
  <si>
    <t>*Indague que el procedimiento incluya responsabilidades para la generacion, emision, aprobacion y entrega de los informes o reportes de resultados, asi mismo emision de copias de resultados y verifique un reporte de copia.</t>
  </si>
  <si>
    <t>*Cronograma de capacitaciones del laboratorio
*Registro de listado de asistencia a las capacitaciones realizadas sobre el sistema de gestión de calidad, verificando que se encuentre el personal del laboratorio incluido</t>
  </si>
  <si>
    <t xml:space="preserve">*Procedimiento de auditoria interna
*Revisar existencia de plan o programa de auditorías.        
*Revisar informes de auditorías: hallazgos acciones preventivas y correctivas 
</t>
  </si>
  <si>
    <t>1.21</t>
  </si>
  <si>
    <t>1.22</t>
  </si>
  <si>
    <t>1.23</t>
  </si>
  <si>
    <t>El laboratorio cuenta con manual de funciones que describa los perfiles de puestos de trabajo, con el personal administrativo, técnico y profesional, con el debido nivel de competencia para el desarrollo de las funciones asignadas de acuerdo al cargo.</t>
  </si>
  <si>
    <t>*Manual de perfiles de puestos de trabajo del laboratorio. 
Corroborar con lo definido en el manual con hojas de vida.</t>
  </si>
  <si>
    <t>Desde la dirección o coordinación del laboratorio está asignado un responsable de calidad con formacion especifica certificada en la norma ISO/IEC 17025 vigente y con autoridad delegada para implementar y hacer seguimiento a los requisitos de las normas de calidad de todo el laboratorio.</t>
  </si>
  <si>
    <t>Verificar la asignación de funciones de liderazgo técnico para cada unidad del laboratorio.
*Verificar contra perfil definido en manual de calidad del laboratorio</t>
  </si>
  <si>
    <t>El laboratorio dispone de una persona con el conocimiento técnico y/o profesional, debidamente certificado en temas ambientales encargada de liderar la gestión ambiental.</t>
  </si>
  <si>
    <t>El laboratorio documenta e implementa los procesos de entrenamiento e inducción técnica para todo el personal que ingresa o cambia de actividad independiente de su modalidad de vinculacion.</t>
  </si>
  <si>
    <t>Verificar la existencia de un procedimiento implementado de inducción y entrenamiento técnico para el personal que ingresa nuevo definiendo: personal designado para entrenar, responsabilidades, procedimientos, tiempos asignados y evaluación de resultados. Este procedimiento debe incluir la evaluación del personal en Entrenamiento</t>
  </si>
  <si>
    <t>Verificar la presencia permanente de personal de aseo y vigilancia de sus instalaciones, bien sea por vinculación directa o contratación de prestación de servicios</t>
  </si>
  <si>
    <t>El laboratorio dispone de personal de apoyo para servicios generales (aseo, mantenimiento general, vigilancia) de sus instalaciones, de forma permanente.</t>
  </si>
  <si>
    <t xml:space="preserve">*Verificar plan de capacitaciones, el seguimiento al plan y la eficacia.        
*Solicitar 2 certificaciones de capacitaciones o actualizaciones en relaciòn con lo programado </t>
  </si>
  <si>
    <t xml:space="preserve">El personal que integra el laboratorio participa en programas de educación continuada o capacitaciones técnicas con periodicidad mínima semestral y evalua su eficacia </t>
  </si>
  <si>
    <t>El laboratorio realiza seguimiento al desempeño tècnico con periodicidad definida al personal de laboratorio tanto profesional, tecnico o de apoyo al laboratorio, independiente de su modalidad de vinculaciòn</t>
  </si>
  <si>
    <t>Verificar la infraestructura física con áreas de trabajo separadas y delimitadas, con secciones independientes en sus temas técnicos.    
Verificar que el área administrativa está completamente separada del área técnica. 
Debe existir una central o recepción de muestras separada de la unidad de eventos de interés en salud pública (atención al humano) y la unidad vigilancia de factores de riesgo y del ambiente.
Verificar el control de acceso y el uso de las secciones y/o áreas que lo requieran, según niveles de bioseguridad. El laboratorio debe garantizar que no se presente contaminación cruzada por deficiencia en la infraestructura física.</t>
  </si>
  <si>
    <t xml:space="preserve">Realizar una visita por todo el laboratorio, observando la distribución e identificación de áreas y/o secciones, tanto en la parte técnica como administrativa en las dos unidades, verificar: 
*Separación de áreas administrativas de áreas técnicas con la existencia de restricciones en el acceso, y si estas se hacen evidentes mediante avisos visibles (puertas, accesos, señalización).
*Recepción de muestras para atención de eventos de interés en salud pública y un recepcion de muestras para atenciòn al ambiente separada
*Verificar que se cuenta con áreas separadas  para el análisis fisicoquímico y microbiològico de agua para consumo  humano de otras. 
*Señalización (denominación de las secciones o áreas, del riesgo, salidas de emergencia, ruta sanitaria, etc.)
*verificar areas independientes para lavado, almacenamiento de reactivos e insumos.
</t>
  </si>
  <si>
    <t>El laboratorio cuenta con un área específica para pesaje que garantice el optimo funcionamiento de las balanzas.</t>
  </si>
  <si>
    <t xml:space="preserve">Verificar que el laboratorio registra, realiza seguimiento y analisis de las condiciones ambientales de las areas tècnicas y valida el impacto frente al uso del area. </t>
  </si>
  <si>
    <t>El laboratorio realiza el registro,seguimiento y control de las condiciones ambientales, además mantiene iluminación adecuada para todas las secciones según lo requieran los procedimientos o características técnicas de los equipos.</t>
  </si>
  <si>
    <t>Verificar la existencia de tomas de agua y pocetas en las areas del laboratorio</t>
  </si>
  <si>
    <t>Todas las áreas del laboratorio están dotadas con tomas de agua y pocetas funcionales que permiten la fácil limpieza de los materiales en procedimientos de lavado y descontaminación.</t>
  </si>
  <si>
    <t xml:space="preserve">El laboratorio cuenta con desagues adecuados para evitar la contaminacion cruzada </t>
  </si>
  <si>
    <t xml:space="preserve">Verificar la existencia de desagues con rejilla </t>
  </si>
  <si>
    <t xml:space="preserve">Observar que los desagues cuente siempre con rejillas. </t>
  </si>
  <si>
    <t>Verificar que el laboratorio cuente con espacios para el almacenamiento de elementos, insumos o reactivos empleados en sus diferentes secciones.</t>
  </si>
  <si>
    <t>Indagar el suministro continuo de servicios de energia electrica, agua y gas natural.
Indagar la planta electrica y su funcionamiento.
Indagar sobre el mantenimiento de los tanques de almacenamiento de agua.</t>
  </si>
  <si>
    <t>Verificar la presencia de equipos básicos de acuerdo al área de procesamiento y por secciones del laboratorio.</t>
  </si>
  <si>
    <t>Verificar la presencia de equipos teniendo en cuenta el perfil epidemiológico, y mapa de riesgos, volumen y frecuencias de muestras y desarrollo tecnológico de la región.</t>
  </si>
  <si>
    <t xml:space="preserve">El laboratorio tiene documentadas las hojas de vida de equipos con datos de identificación, referencia, e historial de las operaciones de confirmacion metrologica aplicables. </t>
  </si>
  <si>
    <t>Indagar sobre la documentación de soporte de los equipos sea conocida por todo el personal y que se cuente con hoja de vida conocida y disponible que incluya: identificación del equipo, nombre, datos de contacto con apoyo técnico, número de serie, fecha de recepción y fecha de puesta en servicio, lugar en que se encuentra ubicado, si es nuevo, usado, reacondicionado o en comodato, manuales de usuario, requerimientos de operaciones de confirmacion metrològica.</t>
  </si>
  <si>
    <t>El laboratorio cuenta con manuales de uso o  tiene documentado el procedimiento de manipulación, cuidado y utilización segura, de cada uno de los equipos, señalando las precauciones que se deben tener en cuenta. Este es conocido y está disponible para el usuario</t>
  </si>
  <si>
    <t>Solicitar de uno a dos documentos de los equipos donde se encuentren las instrucciones generales de uso en español (Instructivos), y verificar su ubicación (cerca del equipo y de fácil acceso).</t>
  </si>
  <si>
    <t>El laboratorio cuenta con un plan metrológico implementado para garantizar el adecuado funcionamiento de los equipos y la seguridad de las mediciones.</t>
  </si>
  <si>
    <t>Verificar la existencia de un plan metrològico anual de equipos, que incluya las operaciones de confirmacion metrologicas aplicables</t>
  </si>
  <si>
    <t>Solicitar y revisar contenido del plan metrológico y el seguimiento realizado.</t>
  </si>
  <si>
    <t>El laboratorio tiene implementado un plan de mantenimiento a sus instalaciones físicas.</t>
  </si>
  <si>
    <t>Verificar que el laboratorio cuente con un sistema en Red funcionando. mínimo debe existir comunicación entre secciones y/o áreas por medio del uso de teléfono con extensiones cuando se encuentren separadas, y garantizar el acceso a internet.</t>
  </si>
  <si>
    <t xml:space="preserve">*Verificar red telefónica funcionando (interna entre secciones y coordinación y externa)
*Verificar el acceso continuo a internet.
</t>
  </si>
  <si>
    <t>*Revisar los registros y las fechas de programación y realización de mantenimiento a los softwares de todos los equipos, al menos una vez al año.</t>
  </si>
  <si>
    <t>El laboratorio establece e implementa un sistema de gestión de calidad (SGC) evidenciado en una plataforma documental aprobada que de respuesta a las necesidades del mismo en coherencia con el portafolio de servicios</t>
  </si>
  <si>
    <t xml:space="preserve">El laboratorio tiene documentado su proceso de referencia y contrareferencia de acuerdo con su capacidad tècnica. </t>
  </si>
  <si>
    <t>La trazabilidad comienza con la recepción de muestras y su identificación hasta que se genera el informe del resultado. Permite realizar el rastreo de las muestras, permite establecer responsabilidades</t>
  </si>
  <si>
    <t>El laboratorio documenta e implementa  a través de manuales, los procesos y procedimientos la recepciòn, manipulación, remisión, transporte y conservación de muestras "ítems” de ensayo" y tiempos de entrega de resultados, en condiciones de calidad, seguridad, oportunidad y eficiencia.</t>
  </si>
  <si>
    <t>El laboratorio tiene documentado e implementado el proceso de referencia y contrareferencia de acuerdo con la capacidad técnica para la prestación del servicio, que incluya: ensayos o pruebas que remite a otros laboratorios, reporte de los ensayos remitidos, revision de la solicitud del servicio y condiciones para la remision de muestras.</t>
  </si>
  <si>
    <t>El laboratorio cuenta con un manual o procedimiento de bioseguridad aprobado, implementado y divulgado</t>
  </si>
  <si>
    <t>El laboratorio tiene establecidos  procedimientos para la verificación de la trazabilidad de las muestras</t>
  </si>
  <si>
    <t>Verificar:
*Registros de recepción de las muestras en el laboratorio tener en cuenta que aplica igualmente para los ensayos de aptitud 
*Instrucciones de codificación y etiquetado de muestras
*Registros de ingreso y de análisis  de las muestras
*Condiciones de almacenamiento de las muestras mientras ingresan al área técnica
*Verificar informe de resultados 
*Verificar disposicion final de muestras.</t>
  </si>
  <si>
    <t>Los laboratorios están clasificados como nivel de bioseguridad 2 y el manual de la OMS exige que tengan  una ducha de emergencia y un lavaojos, (B2).</t>
  </si>
  <si>
    <t xml:space="preserve">El laboratorio cuenta con cabinas de bioseguridad para el manejo y procesamiento de muestras infecciosas </t>
  </si>
  <si>
    <t>El laboratorio debe asegurar que realiza proceso o procedimientos para el manejo adecuado de los agentes infecciosos que manejan para la seguridad de la muestra, el personal y el medio ambiente. Tener en cuenta diseño arquitectonico de LSP del MSPS.</t>
  </si>
  <si>
    <t>El laboratorio tiene un cuarto central de acopio para el  almacenamiento de residuos que cumple con la dotacion minima exigida por la normatividad vigente.</t>
  </si>
  <si>
    <t>El laboratorio cuenta con medios de protección contra incendios y emergencias eléctricas vigentes y los funcionarios saben usarlos</t>
  </si>
  <si>
    <t>El laboratorio cuenta con extintores vigentes y apropiados de acuerdo con el nivel de riesgo del área en la que se encuentra</t>
  </si>
  <si>
    <t xml:space="preserve">Las secciones y áreas técnicas del laboratorio  cuenta con un sistema mecánico de ventilacion que introduzca aire del exterior sin recirculacion o  ventanas que puedan abrirse y de ser posible provistas de mosquiteros.
Las secciones y áreas técnicas del laboratorio clasificados como nivel de bioseguridad 3 deben tener ventanas hermeticamente cerradas, cabinas de bioseguridad  y sistema de ventilaciòn mecanica con filtros de aire para prevenir la contaminación al exterior. </t>
  </si>
  <si>
    <t>OBSERVACIONES ( FORTALEZAS, HALLAZGOS)</t>
  </si>
  <si>
    <t xml:space="preserve">COMPROMISOS ENTIDAD TERRITORIAL DE SALUD </t>
  </si>
  <si>
    <t>3.11</t>
  </si>
  <si>
    <t>3.12</t>
  </si>
  <si>
    <t>3.13</t>
  </si>
  <si>
    <t>3.14</t>
  </si>
  <si>
    <t>3.15</t>
  </si>
  <si>
    <t>3.16</t>
  </si>
  <si>
    <t>3.17</t>
  </si>
  <si>
    <t>3.18</t>
  </si>
  <si>
    <t>3.19</t>
  </si>
  <si>
    <t>3.20</t>
  </si>
  <si>
    <t>5.13</t>
  </si>
  <si>
    <t>5.14</t>
  </si>
  <si>
    <t>5.15</t>
  </si>
  <si>
    <t>5.16</t>
  </si>
  <si>
    <t xml:space="preserve">*Manual de gestiòn o de calidad aprobado
* Portafolio de servicios
 </t>
  </si>
  <si>
    <t xml:space="preserve">Los documentos y archivos del laboratorios  deben ser preservados según normatividad vigente (Tabla de retención documental).
Ley 594 de 2000, decreto 2578 de 2012,  decreto 2609 de 2012, acuerdo 005 de 2013, decreto 106 de 2015 </t>
  </si>
  <si>
    <t>*Plan de contingencia para emergencias sanitarias. 
 *Verificar listado de principales y suplentes para el plan   
*Verificar el listado de laboratorios para apoyo de la actividad de red .
*Verificar la existencia de cadena de llamadas
* Garantizar la operacion 24 horas al dia los 7 dias a la semana</t>
  </si>
  <si>
    <r>
      <t>El laboratorio realiza aseguramiento de la calidad para todas las pruebas que realiza - C</t>
    </r>
    <r>
      <rPr>
        <b/>
        <sz val="11"/>
        <rFont val="Arial"/>
        <family val="2"/>
      </rPr>
      <t xml:space="preserve">ontrol de datos:
</t>
    </r>
    <r>
      <rPr>
        <sz val="11"/>
        <rFont val="Arial"/>
        <family val="2"/>
      </rPr>
      <t xml:space="preserve">Custodia de datos, transferencia (quien verifica datos lo hace contra datos primarios), conclusiones o interpretaciones adecuadas, verificaciones aleatorias de cálculos, definición de número de cifras significativas para los resultados, los equipos que arrojan datos estan controlados, las  hojas de cálculo son verificadas manualmente, se controla acceso al área, Lineamientos de diligenciamiento y legibilidad de registros
</t>
    </r>
  </si>
  <si>
    <r>
      <t xml:space="preserve">El laboratorio realiza aseguramiento de la calidad para todas las pruebas que realiza - </t>
    </r>
    <r>
      <rPr>
        <b/>
        <sz val="11"/>
        <rFont val="Arial"/>
        <family val="2"/>
      </rPr>
      <t xml:space="preserve">Evaluación del desempeño:
</t>
    </r>
    <r>
      <rPr>
        <sz val="11"/>
        <rFont val="Arial"/>
        <family val="2"/>
      </rPr>
      <t xml:space="preserve">Participación, desempeño y acciones tomadas (documentadas) en caso de resultados no satisfactorios y cuestionables
</t>
    </r>
  </si>
  <si>
    <t xml:space="preserve">Verificar que se participe programas de evaluación externa de desempeño 
Verificar que el laboratorio se encuentre inscrito en el PICCAP y que además los resultados sean los esperados por el programa
</t>
  </si>
  <si>
    <t>*Solicitar evidencia de participación en pruebas interlaboratorio y verificar el desempeño y acciones tomadas (documentadas) en caso de resultados no satisfactorios y cuestionables
 *Para aguas, simpre verificar PICCAP
*Una participación por cada evento según el perfil epidemiológico
*Para acreditados demostrar PEA con acreditado o que no existe (programa  o acreditado)</t>
  </si>
  <si>
    <t xml:space="preserve">Verificar que el laboratorio cuenta con un profesional que está encargado de la coordinación del laboratorio y de la gestión administrativa que garantice todas las actividades misionales y de apoyo que el laboratorio necesita para la vigilancia de los eventos de interés en salud pública y vigilancia y control sanitario.                                                              
El coordinador, director, (Director técnico para autorizados) debe tener formación en el área del conocimiento de las ciencias de la salud (Medicina o Bacteriología) de acuerdo a la normatividad vigente (Ley 841 de 2003 LSP),  y además tiene título de postgrado en temas relacionadas con Salud: Salud Pública, Epidemiología, Gerencia en salud, Auditoría en Salud o tiempo de experiencia encargo similar que homologue los títulos según la normatividad legal vigente (decreto 1785 de 2014)
</t>
  </si>
  <si>
    <t xml:space="preserve">*Verificar la existencia del cargo de coordinador para el laboratorio de salud pública 
Revisar la hoja de vida del coordinador verificando lo requerido en manual 
los siguientes aspectos:
*Debe ser un profesional en Medicina o Bacteriología,  con título legal vigente, otorgado por una institución educativa legalmente certificada. 
*Debe contar con postgrado en la modalidad de especialización en áreas relacionadas con salud o salud pública: (salud pública, Epidemiologia, Gerencia en salud, Auditoría en Salud) revisar certificaciones títulos, o tiempo de experiencia en encargo similar que homologue los títulos según la normatividad legal vigente (decreto 1785 de 2014).
*Si en la Hoja de vida se consignan estudios en el exterior, revisar el registro del título obtenido, convalidado por el Ministerio de Educación de Colombia. 
*Certificación de experiencia laboral no inferior a veinte cuatro meses de experiencia profesional relacionada.
</t>
  </si>
  <si>
    <t>Revisar en las hojas de vida del personal administrativo, sea este bachiller, técnico o auxiliar administrativo, así como del personal técnico o auxiliar de laboratorio, que estén consignados los siguientes documentos:
*Certificación y copia de Títulos de formación académica y/o técnica, que correspondan a las funciones que este ocupando la persona en el laboratorio
*Certificación de experiencia no menor a un año</t>
  </si>
  <si>
    <t xml:space="preserve">El personal básico para el desarrollo de actividades misionales que debe contemplar el manual de funciones son:
Unidad de eventos de interés en salud pública (personas):
 *Vigilancia, atención de brotes y control de calidad: Bacteriólogo(s), Biologo, Microbiólogos.
Unidad de vigilancia de factores de riesgo y del ambiente (ambiente): 
*Entomología: profesional en biología. 
*Microbiología de Agua Potable: Bacteriólogo(s), Microbiólogos
*Físico-químico de Agua Potable: Ingeniería de alimentos, Ingeniería química, químico, técnicos o tecnólogos. 
*Verificar los Títulos de formación académica y especialización, de acuerdo al manual de perfiles, que correspondan a las funciones que desempeñe el profesional en el laboratorio y confirme su formación profesional
*Certificado de experiencia laboral no inferior a un año.
</t>
  </si>
  <si>
    <t xml:space="preserve">Verificar la existencia de una persona responsable de liderar el SGC, que realice las capacitaciones, implementación, seguimiento y evaluación del sistema de gestión de calidad en el laboratorio </t>
  </si>
  <si>
    <t>Revisar la hoja de vida del responsable de calidad verificando los siguientes aspectos:
*Título de profesional preferiblemente del área de la salud
*Formación específica certificada en la Norma ISO/IEC 17025:2005
*Certificación de experiencia laboral no inferior a doce meses de experiencia profesional relacionada.
*Verificar contra perfil definido en manual de calidad del laboratorio</t>
  </si>
  <si>
    <t>De acuerdo a competencia y complejidad del laboratorio, se debe verificar la existencia  de un profesional o técnico encargado de liderar la gestión ambiental.
*Revisar hoja de vida de la persona encargada de la gestión ambiental. 
*Certificación y copia de títulos de formación académica (técnico o profesional), que correspondan al cargo que confirme su formación en el tema ambiental 
*Certificación de experiencia laboral no inferior a 1 (un) año, ejerciendo las competencias laborales exigidas por el cargo.
*Verificar en el manual o procedimientos ambientales, de manejo de residuos,según aplique el perfil del personal designado.</t>
  </si>
  <si>
    <t>*Solicitar el procedimiento de inducción técnico en el laboratorio 
*Solicitar el procedimiento de entrenamiento técnico
*Solicitar el registro de 2 listados de asistencia de inducciones tècnica
*Solicitar 2 registros de entrenamiento</t>
  </si>
  <si>
    <t>Verificar: presencia de luz natural y artificial suficiente en las instalaciones, ubicación de las cabinas de bioseguridad, presencia de termómetros e higrómetros en las secciones, indagar por el registro de control de temperatura y humedad del ambiente (aire acondicionado), controles de esterilidad para las áreas y los equipos que aplica. 
*Verificar registro de control de humedad y temperatura de al menos dos secciones al azar. 
*Verificar el control de desinfección de áreas en la sección de microbiología.
Verificar las acciones tomadas frente a los resultados obtenidos</t>
  </si>
  <si>
    <t>Verificar que la unidad de eventos de interés en salud pública (atención a las personas) cuente con al menos un lavado de material y desinfección (al menos 1). 
*Verificar que se cuenta con áreas diferenciadas para lavado de material en las secciones de análisis fisicoquímico y microbiológico de agua potable (1).</t>
  </si>
  <si>
    <t>Para los laboratorios de salud pública es importante garantizar la competencia técnica de los laboratorios de su área de influencia, deben contar con lineamientos y procedimientos.
Indicador para medir cumplimiento</t>
  </si>
  <si>
    <t>Parasitologia</t>
  </si>
  <si>
    <t>Micobacterias</t>
  </si>
  <si>
    <t>Microbiologia clinica</t>
  </si>
  <si>
    <t>Entomologia</t>
  </si>
  <si>
    <t>Microbiológico de agua potable</t>
  </si>
  <si>
    <t>Fisicoquímico de agua potable</t>
  </si>
  <si>
    <t xml:space="preserve">Biologia molecular </t>
  </si>
  <si>
    <t>SUSPENSIÓN DE METODOLOGÍA</t>
  </si>
  <si>
    <r>
      <t xml:space="preserve">En este rango se encuentran los laboratorios que tienen un porcentaje de cumplimiento del </t>
    </r>
    <r>
      <rPr>
        <u/>
        <sz val="10"/>
        <color indexed="8"/>
        <rFont val="Arial"/>
        <family val="2"/>
      </rPr>
      <t>80 al 100%</t>
    </r>
    <r>
      <rPr>
        <sz val="10"/>
        <color indexed="8"/>
        <rFont val="Arial"/>
        <family val="2"/>
      </rPr>
      <t xml:space="preserve"> de los requisitos de la herramienta aplicada</t>
    </r>
  </si>
  <si>
    <t xml:space="preserve">PORCENTAJE </t>
  </si>
  <si>
    <t>El manual de bioseguridad describe en su contenido: el tipo de muestras que se manipulan en el laboratorio y esta ajustado a la especificidad y grado de complejidad del mismo.</t>
  </si>
  <si>
    <t>Por el nivel de bioseguridad, las instalaciones del laboratorio disponen de  duchas, lavamanos y lavaojos, de fácil acceso para el personal, funcionales. Si se usan medios para lavado ojos deben estar vigentes y disponibles</t>
  </si>
  <si>
    <t>El laboratorio debe  verificar el procedimiento  de asistencia técnica para los laboratorios públicos y privados de su área de influencia. Según su competencia y evaluación realizada. Indicador para medir el cumplimiento</t>
  </si>
  <si>
    <t>6.10</t>
  </si>
  <si>
    <t>6.11</t>
  </si>
  <si>
    <t>6.12</t>
  </si>
  <si>
    <t>6.13</t>
  </si>
  <si>
    <t>6.14</t>
  </si>
  <si>
    <t>6.15</t>
  </si>
  <si>
    <t>* Solicitar registros  de confidencialidad firmados por el personal que tiene acceso a la información generada por el laboratorio y de socialización en el tema.</t>
  </si>
  <si>
    <t>Indagar la participación del laboratorio en los proyectos o propuestas de investigación  que tenga la Entidad Territorial de Salud o con otras instituciones del nivel municipal, departamental, nacional o internacional en lo relacionado con temas de interés en salud pública y control sanitario.</t>
  </si>
  <si>
    <t>CIERRE TEMPORAL DE AREA</t>
  </si>
  <si>
    <t xml:space="preserve">Otra </t>
  </si>
  <si>
    <t>Cual?</t>
  </si>
  <si>
    <t>Cual (es) área (s)?:</t>
  </si>
  <si>
    <t>Inmunoserologia</t>
  </si>
  <si>
    <t xml:space="preserve">HALLAZGOS: (FRENTE A LOS HALLAZGOS EN ESTE ESPACIO CONSIGNADOS SE DEBE LEVANTAR PLAN DE ACCIÓN) </t>
  </si>
  <si>
    <r>
      <t>En este rango se encuentran los laboratorios que tienen un porcentaje de cumplimiento del 30</t>
    </r>
    <r>
      <rPr>
        <u/>
        <sz val="10"/>
        <color indexed="8"/>
        <rFont val="Arial"/>
        <family val="2"/>
      </rPr>
      <t xml:space="preserve"> al 79.9%</t>
    </r>
    <r>
      <rPr>
        <sz val="10"/>
        <color indexed="8"/>
        <rFont val="Arial"/>
        <family val="2"/>
      </rPr>
      <t xml:space="preserve"> de los requisitos de la herramienta aplicada</t>
    </r>
  </si>
  <si>
    <r>
      <t xml:space="preserve">En este rango se encuentran los laboratorios que tienen un porcentaje de cumplimiento del </t>
    </r>
    <r>
      <rPr>
        <u/>
        <sz val="10"/>
        <rFont val="Arial"/>
        <family val="2"/>
      </rPr>
      <t>1 al 29,9%</t>
    </r>
    <r>
      <rPr>
        <sz val="10"/>
        <rFont val="Arial"/>
        <family val="2"/>
      </rPr>
      <t xml:space="preserve"> de los requisitos de la herramienta aplicada</t>
    </r>
  </si>
  <si>
    <t xml:space="preserve">Cuál metodología (s) ?.  (Escribir la metodologia como la tiene documentada el laboratorio o como lo declara el fabricante en caso de no estar documentadas) </t>
  </si>
  <si>
    <t xml:space="preserve">DEBILIDADES: </t>
  </si>
  <si>
    <t xml:space="preserve">Representante legal (Secretario de Salud) </t>
  </si>
  <si>
    <t>El personal del laboratorio conoce sus responsabilidades dentro de la red nacional de laboratorios, el sistema de vigilancia en salud pública y vigilancia y control sanitario.</t>
  </si>
  <si>
    <t>El coordinador debe asegurar que los profesionales del laboratorio conozcan sus responsabilidades dentro del sistema de vigilancia normado referente a la Red Nacional de Laboratorios</t>
  </si>
  <si>
    <t>Indagar con el responsable de vigilancia si el laboratorio siempre cuenta con un representante en los comités de Vigilancia Epidemiológica - COVE Nacional Departamental o Distrital.</t>
  </si>
  <si>
    <t>El laboratorio gestiona y  participa en proyectos de investigación en temas relacionados con los eventos de interés en salud pública y vigilancia y control sanitario</t>
  </si>
  <si>
    <t>El laboratorio participa en la elaboración de los boletines epidemiológicos remitiendo información de su competencia, o en publicaciones en conjunto con los responsables de vigilancia en salud pública, salud ambiental y coordinadores de programas.</t>
  </si>
  <si>
    <t>Verificar la programación anual para los laboratorios de la red y su correspondiente seguimiento
Indicador para medir el cumplimiento</t>
  </si>
  <si>
    <t>El laboratorio hace uso de manera oportuna de los canales de comunicación definidos para trasmitir la información sobre confirmación o análisis de los eventos de interés en salud publica y vigilancia y control sanitario hacia los responsables de la Dirección Territorial de Salud o Instituto Nacional de Salud.</t>
  </si>
  <si>
    <t>El laboratorio administra adecuadamente el censo de los laboratorios públicos y privados, redes de microscopistas (cuando aplica) en su área de influencia, para la planeación de actividades, control de calidad, estándares de calidad  y emisión de lineamientos departamentales.</t>
  </si>
  <si>
    <t>*Verificar la existencia del Manual de Calidad o de laboratorio aprobado y revisar su contenido, responsabilidades claves como alta direccion y un responsable de calidad y en los acreditados un director tecnico.
Y evidencias de la socializacion del manual</t>
  </si>
  <si>
    <t>El laboratorio participa en estudios de vigilancia epidemiológica planteados por el nivel territorial o nacional de acuerdo a prioridades en salud pública</t>
  </si>
  <si>
    <t>El laboratorio cuenta con un proceso sistemático de información o comunicación hacia el grupo de vigilancia o autoridad competente y de acuerdo a flujos de información dentro del sistema de vigilancia en salud pública para la confirmación de EISP y vigilancia y control sanitario (Flujo de información: Artículo 2.8.8.1.2.8.Decreto 780 de 2016) de manera oportuna</t>
  </si>
  <si>
    <t>*Indagar si el laboratorio participa en estudios de vigilancia centinela durante el último año. Si la respuesta es afirmativa pregunte sobre el nivel de participación: Envía muestras, realiza pruebas, confirmación.
*solicitar protocolo de vigilancia centinela en el cual participa.
*Verificación resultados e informe final o parcial según corresponda</t>
  </si>
  <si>
    <t xml:space="preserve">*Solicitar registro de asistencia al COVE nacional, departamental o distrital.
</t>
  </si>
  <si>
    <t>*Verificar registro de la notificación periódica y sistemática que realiza el laboratorio, hacia los responsables de vigilancia de los EISP y Vigilancia y control Sanitario
*Verificar si existe evidencia (registro físico y/o electrónico) de que la información fue recibida por parte del grupo de vigilancia en Salud Publica o ambiental de la Dirección Territorial de Salud - DTS.</t>
  </si>
  <si>
    <t xml:space="preserve">*Indague sobre cómo se realiza la notificación de los resultados confirmatorios de los EISP
* Verifique que el procedimiento es claro, pregunte sobre los formatos y sistemas de comunicación empleados (correo físico, fax, correo electrónico, vía telefónica)
*Pregunte y verifique qué tipo de evidencia queda sobre la entrega de los resultados al grupo de Vigilancia o ambiental de la DTS.
</t>
  </si>
  <si>
    <t>*Revisar soportes de generación de propuestas o participación en proyectos de investigación en temas relacionados con los eventos de interés en salud pública y vigilancia y control sanitario
*Indagar sobre el nombre del proyecto y el objetivo principal del mismo, con el fin de verificar si está relacionado con temas de los EISP y vigilancia y control sanitario.</t>
  </si>
  <si>
    <t>*Registro del número y tipo de laboratorios existentes en su área de influencia.
*Registro en número de la red de microscopistas de su área de influencia (si aplica)
*Tipo de pruebas que realizan los laboratorios de su área de influencia.</t>
  </si>
  <si>
    <t xml:space="preserve">APLICA </t>
  </si>
  <si>
    <t xml:space="preserve">NOTIFICACION MEDIDA SANITARIA A AUTORIDAD COMPETENTE </t>
  </si>
  <si>
    <t xml:space="preserve">Identifique la situación a la que aplica: </t>
  </si>
  <si>
    <t>Calificación menor al 80% en el segundo seguimiento realizado.</t>
  </si>
  <si>
    <t xml:space="preserve">*Certificado vigente de ISO 9001,propia o de la institución mayor.
*Certificado de acreditación en la norma  ISO/IEC 17025
</t>
  </si>
  <si>
    <t xml:space="preserve">*Solicitar el Plan/cronograma de asistencias técnicas (revisar en POA) y verificar registro de Laboratorios públicos y privados programados para asistencia técnica
*Verificar 2 actas firmadas o registros de asistencia
</t>
  </si>
  <si>
    <t xml:space="preserve">*Solicitar el Plan o cronograma de capacitaciones que ofrece el laboratorio hacia su red y su correspondiente seguimiento
*Verificar listados de asistencia a capacitaciones.
</t>
  </si>
  <si>
    <t>Calificación inferior al 30% en la primera visita de verificación</t>
  </si>
  <si>
    <t>HERRAMIENTA DE VERIFICACIÓN DE ESTÁNDARES DE CALIDAD EN SALUD PÚBLICA 
LABORATORIO DE SALUD PÚBLICA</t>
  </si>
  <si>
    <t>El laboratorio realiza el pre tratamiento in situ de los residuos como medida de bioseguridad o principio de precaución de impacto ambiental (Ley 99 de 1993)</t>
  </si>
  <si>
    <t>El laboratorio establece e implementa la ruta sanitaria interna de recolección de residuos peligrosos y no peligrosos de acuerdo a los criterios definidos en la Resolución 1164 de 2002</t>
  </si>
  <si>
    <t>Todos los residuos generados en el laboratorio deben cuantificarse y registrarse en el formato RH1 de acuerdo a lo establecido en la Resolución 1164 de 2002 que permita calcular los indicadores de gestión interna y emitir los informes que la autoridad sanitaria o ambiental solicite.</t>
  </si>
  <si>
    <t>El laboratorio cuenta con los registros o permisos de vertimientos y  emisiones atmosféricas por parte de la autoridad ambiental competente.</t>
  </si>
  <si>
    <t>El laboratorio cuenta con plan de contingencias para el manejo de residuos</t>
  </si>
  <si>
    <t xml:space="preserve">El laboratorio tiene un manual o plan para la gestión integral de los residuos generados en sus diferentes secciones y áreas de trabajo ajustado a su grado de complejidad y de acuerdo a la normatividad vigente. </t>
  </si>
  <si>
    <t>El laboratorio cumple con las especificaciones técnicas de los recipientes para la recolección de residuos (reutilizables, desechables, cortopunzantes, químicos y radiactivos)</t>
  </si>
  <si>
    <t xml:space="preserve">El  laboratorio  debe documentar los procedimientos relacionados con la gestión integral de residuos. El documento  debe seguir los lineamientos contenidos en el Decreto 351 de 2014 y transitoriamente la Resolución 1164 de 2002 Manual de procedimientos para la gestión integral de los residuos hospitalarios y similares y Decreto Unico Reglamentario del Sector Ambiente 1076 de 2015 Titulo 6 Residuos Peligrosos  o aquellos que los modifiquen o sustituyan </t>
  </si>
  <si>
    <t>La segregación de residuos en todas las áreas del laboratorio debe realizarse en recipientes adecuados por dimensiones, tipo y resistencia de los materiales y rotulado con pictogramas de acuerdo al tipo de residuo según Resolución 1164 de 2002.</t>
  </si>
  <si>
    <t>El Laboratorio adopta el código de colores para los recipientes de recolección de residuos y realiza una correcta separación de residuos, de acuerdo a la actividad desarrollada por cada sección del  laboratorio.</t>
  </si>
  <si>
    <t>Según el plan para la gestión integral de los residuos generados en la atención en salud y otras actividades se deben seguir las especificaciones de código de colores para el manejo de residuos.</t>
  </si>
  <si>
    <t>Durante el recorrido por el laboratorio, inspeccionar que las canecas estén dotadas de las bolsas del mismo color y su contenido.</t>
  </si>
  <si>
    <t>El laboratorio realiza todos los procesos de tratamiento y disposición final de residuos infecciosos, químicos, y radiactivos con gestores externos autorizados por la autoridad ambiental competente. Dicho contrato o convenio debe estar vigente y la prestacion del servicio permanente.</t>
  </si>
  <si>
    <t>En el plan de gestión integral de residuos generados en la atención en salud y otras actividades, deben establecerse los procedimientos de tratamiento y disposición final de los residuos peligrosos, el cual debe incluir la totalidad de los residuos generados por el laboratorio basados en la caracterización de los mismos por cada sección o área de trabajo los cuales deben ser descritos en el plan</t>
  </si>
  <si>
    <r>
      <t>*Solicitar copia de la licencia del gestor ambiental externo, emitida por autoridad competente (vigente) se puede encontrar en el contrato
*Solicitar copia del contrato o convenio vigente y anterior
*Solicitar registro de visita de verificación (mínimo 1 vez al año) al gestor externo contratado respecto a los procedimientos de tratamiento y disposición final de los residuos peligrosos</t>
    </r>
    <r>
      <rPr>
        <sz val="11"/>
        <color indexed="10"/>
        <rFont val="Arial"/>
        <family val="2"/>
      </rPr>
      <t xml:space="preserve">. </t>
    </r>
    <r>
      <rPr>
        <sz val="11"/>
        <color indexed="8"/>
        <rFont val="Arial"/>
        <family val="2"/>
      </rPr>
      <t xml:space="preserve">(químicos e infecciosos)
*Verificar las actas de disposicion de residuos por parte de la empresa 
</t>
    </r>
  </si>
  <si>
    <t xml:space="preserve">Los criterios de adecuación para el cuarto de almacenamiento de residuos, deben estar basados en los establecidos en la Resolución 1164 de 2002  numeral 7.2.6. </t>
  </si>
  <si>
    <t xml:space="preserve">Debe preguntarse en el laboratorio por el permiso de vertimientos y el permiso de emisiones dado por la autoridad ambiental. De acuerdo con el Decreto 1076 de 2015 y la Resolución 631 de 2015. </t>
  </si>
  <si>
    <t>El laboratorio debe documentar el plan de contingencia para el manejo de residuos ante accidente o cualquier eventualidad acorde a la normatividad vigente (decreto 1076:2015 Art. 2.2.6.1.3.1)</t>
  </si>
  <si>
    <t>5.17</t>
  </si>
  <si>
    <t xml:space="preserve">B </t>
  </si>
  <si>
    <t xml:space="preserve">La Entidad Territorial de Salud reporta oportunamente al SIVICAP los datos de la vigilancia de la calidad del agua para consumo humano acorde a la normatividad vigente. </t>
  </si>
  <si>
    <t>6.16</t>
  </si>
  <si>
    <t>6.17</t>
  </si>
  <si>
    <t>2.4</t>
  </si>
  <si>
    <t>2.5</t>
  </si>
  <si>
    <t>2.6</t>
  </si>
  <si>
    <t>2.7</t>
  </si>
  <si>
    <t>El laboratorio Implementa y desarrolla una política del Gestión del Riesgo a través de planes para el adecuado tratamiento de riesgos que garantizan  el cumplimiento de su misión y objetivos dentro de la organización.</t>
  </si>
  <si>
    <t xml:space="preserve">Se debe verificar que el laboratorio tiene identificados, clasificados, y actualizados los posibles riesgos que se presenten incluyendo los riesgos asociados a los temas técnicos, sanitarios, y ambientales.
Verificar que el laboratorio cuenta con una metodología que define el nivel de impacto del riesgo y grado de probabilidad de ocurrencia del mismo, y además las actividades a desarrollar para disminuir su ocurrencia y/o generación de acciones preventivas
</t>
  </si>
  <si>
    <t>*Revisar procedimiento de gestion del riesgo y los riesgos identificados en el laboratorio (Mapa de riesgos). 
*Revisar las acciones preventivas generadas y su seguimiento</t>
  </si>
  <si>
    <t>1.24</t>
  </si>
  <si>
    <t>El laboratorio planifica y hace seguimiento a  la adquisición de: dotación y mantenimiento de equipos,  capacitaciones, reactivos-estándares, e insumos suficientes para realizar las actividades requeridas en sus actividades misionales.</t>
  </si>
  <si>
    <t xml:space="preserve"> Verificar informes de estandarización, (comprobación del método, verificación o validación 
*Para los análisis fisicoquímicos de aguas Verificar que las metodologias esten referenciadas a documentos normalizados (SM, EPA, ASTM, ISO)
</t>
  </si>
  <si>
    <t>Verificar que el laboratorio cuente con espacios para el almacenamiento de elementos, insumos o reactivos empleados en sus diferentes secciones. Igualamente deben tener clasificacion de colores y la eliminacion para reactivos según el lineamiento escogido</t>
  </si>
  <si>
    <t>Revisar al azar de un 5 a10% de las hojas de vida de los equipos del laboratorio haciendo énfasis en: identificación del equipo, nombre, datos de contacto e instrucciones del fabricante, número de serie, fecha de recepción y fecha de puesta en servicio, lugar en que se encuentra actualmente (área o sección), si es nuevo, usado, reacondicionado o en comodato, manuales de usuario o instructivos de operaciòn, requerimientos de OCM
*Revisar los informes de las operaciones metrologicas realizadas.</t>
  </si>
  <si>
    <t xml:space="preserve">*Observar el área de almacenamiento para elementos, insumos, y reactivos, realizar inspección visual de estos lugares con relación a la organización, iluminacion y ventilación
*Verificar controles de temperatura de equipos de refrigeración o congelación donde aplique.
*Verificar extractores o filtros de carbon activado en los cuartos de almacenamiento de reactivos 
</t>
  </si>
  <si>
    <t>Indagar sobre la ubicación de lugares de almacenamiento para elementos, insumos, y reactivos, realizar inspección visual de estos lugares
Verificar controles de temperatura de equipos de refrigeración o congelación donde aplique.
Verificar extractores o filtros de carbon activado
*Verificar la guia o lineamiento que tengan para la clasificacion y almacenamiento de reactivos y su aplicación</t>
  </si>
  <si>
    <r>
      <t>*Observar el uso de tapabocas, gorro, guantes, mascarillas, batas blancas y desechables, calzado cerrado en el personal del laboratorio en las áreas que aplique
*</t>
    </r>
    <r>
      <rPr>
        <sz val="11"/>
        <color rgb="FFFF0000"/>
        <rFont val="Arial"/>
        <family val="2"/>
      </rPr>
      <t>Verificar el uso de telefonos moviles en micobacterias</t>
    </r>
    <r>
      <rPr>
        <sz val="11"/>
        <rFont val="Arial"/>
        <family val="2"/>
      </rPr>
      <t xml:space="preserve">
</t>
    </r>
    <r>
      <rPr>
        <sz val="11"/>
        <color rgb="FFFF0000"/>
        <rFont val="Arial"/>
        <family val="2"/>
      </rPr>
      <t xml:space="preserve">
</t>
    </r>
  </si>
  <si>
    <t>*Solicitar el manual o procedimiento de Bioseguridad, y verificar que está disponible para el personal del laboratorio
*Lista de asistencia de socializacion version vigente</t>
  </si>
  <si>
    <t>*Verificar el uso de cabinas de Bioseguridad para el manejo y procesamiento de las muestras de carácter infeccioso, requerido para microbiologico de aguas y micobacterias cuando realizan cultivos minimo clase A2
Verificar que cuenten con las OCM que tengan definidos.</t>
  </si>
  <si>
    <r>
      <t>S*olicitar el plan para la gestión integral de residuos generados en la atención en salud y otras actividades y verificar que el documento describa y este acorde a los procedimientos que están implementados en el laboratorio y no sea la copia de la Resolución 1164 de 2002. *Tener en cuenta que uno de los cambios de la 1076:2015 fue el fortalecimiento de</t>
    </r>
    <r>
      <rPr>
        <sz val="11"/>
        <rFont val="Arial"/>
        <family val="2"/>
      </rPr>
      <t xml:space="preserve"> la caracterizacion </t>
    </r>
  </si>
  <si>
    <t>*Verificar la presencia  de recipientes adecuados y suficientes para la segregación residuos en las diferentes secciones
Guardianes
Bolsas plásticas
Canecas</t>
  </si>
  <si>
    <t>*Verificar los extintores y su fecha de vencimiento y el tipo de extintor
*Solicitar evidencia de capacitación en manejo de extintores de todo el personal</t>
  </si>
  <si>
    <t xml:space="preserve">*Verificar la presencia del lavaojos y la ducha de emergencia de fácil acceso, mantenimiento y funcionamiento.
*Verificar si se lleva registro de prueba de uso y sugerir su diligenciamiento en caso no llevarse </t>
  </si>
  <si>
    <t>*Verificar el plan de contingencia acorde a las actividades que desarrolla y a las posibles eventualidaddes. (identificar las posibles eventualidades como falta de contrato para la recoleccion de residuos, falta de personal para realizar la ruta sanitaria, falta de suministro de bolsas acorde al codigo de colores, entre otras)</t>
  </si>
  <si>
    <t xml:space="preserve">*Vertimientos: Indagar sobre el permiso de vertimientos vigente y  la caracterización de aguas residuales en el laboratorio mediante las pruebas realizadas por laboratorio acreditado por el Ideam, solicitar resultados de las pruebas, de acuerdo a la Resolución 631 de 2015. 
*Emisiones atmosfericas: Indagar sobre el permiso de emisiones atmosfericas para casos en los que el laboratorio posea fuentes fijas de emisión de gases como: calderas, hornos solicitar permiso de emisión dada por autoridad competente. (Los equipos de funcionen con gas natural o gas licuado de petroleo no necesitan permiso de emisiones atmosfericas). </t>
  </si>
  <si>
    <t xml:space="preserve">*Revisar carpeta con registros RH1. Verificando la cuantificación de residuos peligrosos y no peligrosos y que la sumatoria mensual coincide con los entregado al gestor externo y con las actas de disposición final 
</t>
  </si>
  <si>
    <t>*Verificar que en el cuarto de almacenamiento, que todos los residuos se encuentren etiquetados en forma correcta.</t>
  </si>
  <si>
    <r>
      <t xml:space="preserve">*Para procedimientos de desactivación "in situ" indagar como se realiza y verificar si  coincide con el Plan de gestión integral de residuos generados en la atención en salud y otras actividades
*Verificar el tema de desactivacion si cuentan con area de micobacterias
</t>
    </r>
    <r>
      <rPr>
        <sz val="11"/>
        <color rgb="FFFF0000"/>
        <rFont val="Arial"/>
        <family val="2"/>
      </rPr>
      <t>identificar cuales deberian ser desactivados</t>
    </r>
  </si>
  <si>
    <t>*Durante el recorrido por el laboratorio verificar que el esquema de la ruta se cumpla.
*Verificar la dotación de elementos mínimos como carro transportador con ruedas y tapa,  y elementos de protección personal.
*Preguntar al personal del área técnica el funcionamiento de la ruta sanitaria (horarios, frecuencias y recorrido)</t>
  </si>
  <si>
    <t xml:space="preserve">*Visitar el cuarto de almacenamiento de residuos, verificando que la ubicación, señalización, dotación, condiciones estructurales y sanitarias cumplan con los criterios. 
Bascula, canastillas o recipientes rigidos, congelador de ser necesario,  espacios por clase de residuos, en el interior de la institución permite acceso de vehículo recolector, uso exclusivo para residuos, acopio nunca mayor a 1 mes, ideal 7 días </t>
  </si>
  <si>
    <t>*En el contenido el manual de Bioseguridad clasifica al laboratorio según el nivel de riesgo biològico asociado a las muestras que manipula.
*Verificar el tema de manejo en derrames quimicos y biológicos</t>
  </si>
  <si>
    <t>El laboratorio tiene todos los procedimientos técnicos, administrativos o de gestión de las pruebas realizadas para la vigilancia de los eventos de interés en salud pública y vigilancia y control sanitario, desde el ingreso de muestras, procesamiento y emisión de resultados, documentados y aprobados.</t>
  </si>
  <si>
    <t xml:space="preserve">* Verificar certificación de materiales de referencia y/o MRC
* Soporte de actividades metrológicas, como certificación de calibración (proveedor acreditado con 17025 verificar tenga el alcance que se requiere), calificación (patrones calibrados en 17025 para la medicion) 
</t>
  </si>
  <si>
    <r>
      <t xml:space="preserve">*Solicitar el procedimiento de adquisición de bienes y suministros (compras). 
*Solicitar mínimo dos (2) conceptos técnicos emitidos por el laboratorio, de evaluación a proveedores de insumos, reactivos y/o materiales consumibles utilizados en el laboratorio, servicios
</t>
    </r>
    <r>
      <rPr>
        <b/>
        <sz val="11"/>
        <rFont val="Arial"/>
        <family val="2"/>
      </rPr>
      <t>*Adicionalmente verificar fichas tecnicas y certificados de análisis de reactivos</t>
    </r>
    <r>
      <rPr>
        <sz val="11"/>
        <rFont val="Arial"/>
        <family val="2"/>
      </rPr>
      <t xml:space="preserve">
</t>
    </r>
  </si>
  <si>
    <r>
      <t xml:space="preserve">*Revisar procedimiento de acciones preventivas, correctivas o de mejora. 
*Revisar los seguimientos a los planes de acción de las acciones preventivas y la actualización del consolidado de acciones preventivas y  correctivas. 
*Se cuenta con acciones preventivas formuladas para actividades técnicas o para riesgos
Resultado de las Auditorias internas y externas.
Reportes de </t>
    </r>
    <r>
      <rPr>
        <b/>
        <sz val="11"/>
        <rFont val="Arial"/>
        <family val="2"/>
      </rPr>
      <t>producto o servicio no conforme</t>
    </r>
    <r>
      <rPr>
        <sz val="11"/>
        <rFont val="Arial"/>
        <family val="2"/>
      </rPr>
      <t xml:space="preserve">
Reporte de</t>
    </r>
    <r>
      <rPr>
        <b/>
        <sz val="11"/>
        <rFont val="Arial"/>
        <family val="2"/>
      </rPr>
      <t xml:space="preserve"> trabajo de ensayo no conforme</t>
    </r>
    <r>
      <rPr>
        <sz val="11"/>
        <rFont val="Arial"/>
        <family val="2"/>
      </rPr>
      <t xml:space="preserve">
Autocontrol</t>
    </r>
  </si>
  <si>
    <r>
      <t>* Verificar la elaboración, revisión y aprobación de la documentación (procedimientos, i</t>
    </r>
    <r>
      <rPr>
        <b/>
        <sz val="11"/>
        <rFont val="Arial"/>
        <family val="2"/>
      </rPr>
      <t xml:space="preserve">nstructivos, </t>
    </r>
    <r>
      <rPr>
        <sz val="11"/>
        <rFont val="Arial"/>
        <family val="2"/>
      </rPr>
      <t xml:space="preserve">manuales) que soporta las actividades adminsitrativas y operativas del laboratorio, incluídos los métodos de ensayo 
</t>
    </r>
  </si>
  <si>
    <t>En el plan de gestión integral de residuos generados en la atención en salud y otras actividades, deben establecerse los procedimientos de desactivación, que deben incluir los residuos generados por el laboratorio basados en la caracterización de los mismos por cada sección o área de trabajo los cuales deben ser descritos en el plan</t>
  </si>
  <si>
    <t>según el plan para la gestión integral de los residuos generados en la atención en salud y otras actividades se deben seguir las especificaciones de código de colores para el manejo de residuos.</t>
  </si>
  <si>
    <t xml:space="preserve">El laboratorio debe contar con un procedimiento  de recepciòn, manejo y transporte de muestras, 
Verificar que incluya lo respectivo a la vigilancia de aguas para consumo humano 
El laboratorio cuenta con procedimientos de envío o remisión de muestras tanto para muestras biológicas como para agua de consumo humano.
</t>
  </si>
  <si>
    <t xml:space="preserve">*Verificar la existencia del procedimiento de recepciòn, manejo y transporte de muestras
*Verificar la existencia y del procedimiento de envio o remisión de muestras.
*Verificar el procedimiento de toma y transporte de muestras de agua para consumo humano.
*Verificar el procedimiento para la manipulacion de las muestras o items de ensayo
*Verificar el tiempo para la entrega de los resultados al grupo de vigilancia, ambiente o laboratorios.
</t>
  </si>
  <si>
    <t>*Verificar el documento de referencia y contrarreferencia.
Verificar que ensayos o pruebas remite a otros laboratorios (revisar contratos, y como se reportan los ensayos remitidos)
*Revisión de registro de Solicitud de analisis y tipo de análisis requeridos.
Revisar si cuenta con personal, equipamento, recursos para el servicio.
Verificar que se garantice el adecuado embalaje de las muestras de acuerdo a lineamientos nacionales de embalaje y transporte.
Verificar lineamientos para emision o envio de resultados a la Red.</t>
  </si>
  <si>
    <t>Desde la coordinación o dirección del laboratorio se asegura que todos los procedimientos o lineamientos incluidos en referencia y contra referencia son del conocimiento del personal involucrado en la actividad.</t>
  </si>
  <si>
    <t>El laboratorio se asegura de capacitar a su personal sobre los procedimientos o lineamientos de referencia y contra referencia  a seguir para los eventos de interés en salud publica</t>
  </si>
  <si>
    <t xml:space="preserve">El laboratorio cuenta con un sistema mecanico de ventilacion que introduzca aire del exterior sin recirculacion, cuando no se disponga de ventilaciòn mecanica las ventanas deberan poder abrirse y de ser posible provistas de mosquiteros.segun aplique
Flujo de trabajo adecuado para las actividades del laboratorio
Verificar con micobacterias: ventilación adecuada y
un flujo de aire direccional, ventanas cerradas en todo momento. </t>
  </si>
  <si>
    <t xml:space="preserve">El laboratorio cuenta con certificación o acreditación de su sistema de gestión de calidad (ISO/IEC 17025/ISO 9001)
</t>
  </si>
  <si>
    <t>*Solicitar tabla de retención documental, e indagar por dos documentos que se encuentren registrados en la tabla. (solo aplica para entidades públicas)
*Verificar el archivo de gestión documental. (archivo historias clínicas, retención 20 años, que incluyen 5 años en gestión)</t>
  </si>
  <si>
    <t xml:space="preserve">La construcción o remodelación de la planta física del laboratorio de salud pública se realizó cumpliendo las especificaciones de la norma vigente en sismo resistencia y cuente con los lineamientos emitidos por Subdirección de Infraestructura del Ministerio de Salud y Protección Social. </t>
  </si>
  <si>
    <t>*Verificar que el Laboratorio debe estar construido de acuerdo a las normas vigentes para edificaciones en cuanto a Sismo resistencia (Ley 400 de 1997 y la NSR 2010).                                           *Verificar  que las instalaciones del laboratorio tengan en cuenta los lineamientos que tenga dispuesto el Ministerio de Salud y Protección Social</t>
  </si>
  <si>
    <t>*Verificar registros de capacitación de competencias frente a la normatividad vigente: decreto 780 de 2015 (contiene decreto 3518/2006 y el decreto 2323 de 2006), decreto 1575/2007 y sus resoluciones, resolución 1619 de 2015 
Verificar para personal nuevo</t>
  </si>
  <si>
    <t>El laboratorio conoce los lineamientos nacionales vigentes de operación y respuesta frente a eventos de interés en salud pública.</t>
  </si>
  <si>
    <t>El coordinador  debe asegurar que los profesionales del laboratorio conozcan e implementen los lineamientos nacionales para adecuado abordaje de los eventos de interés en salud pública según las competencias definidas</t>
  </si>
  <si>
    <t>*Verificar registros de socialización o capacitación de lineamientos nacionales como: protocolos de vigilancia, guías de laboratorios, circulares, lineamentos, documentos técnicos) 
*Solicitar la divulgación o socialización de las ultimas circulares generadas por el INS o en conjunto con el MSPS en temas relacionados con la vigilancia por parte del laboratorio.
*Verificar el manejo dela pagina web del INS</t>
  </si>
  <si>
    <t>Indagar con el responsable de vigilancia la verificación de envío de los resultados emitidos por el laboratorio con destino al área correspondiente para la inclusión  en los boletines epidemiológicos o publicaciones por el medio que la entidad territorial disponga para tal fin.</t>
  </si>
  <si>
    <t xml:space="preserve">*Verificar registro de envío de resultados al área correspondiente para su publicación 
*Solicitar un Boletín Epidemiológico o publicación y verificar la utilización de los datos suministrados por el laboratorio
*Solicitar una publicación en conjunto donde se verifique la participación </t>
  </si>
  <si>
    <t xml:space="preserve">Verificación de la participación del laboratorio en los estudios, formulación de protocolos, vigilancia centinelas que el laboratorio de referencia, el área de vigilancia o nivel territorial realiza. </t>
  </si>
  <si>
    <t>Indagar con el responsable de vigilancia  si cuenta con un  mecanismo de información y comunicación sobre los resultados que emite el laboratorio con relación a los EISP y  vigilancia y control sanitario</t>
  </si>
  <si>
    <t xml:space="preserve">Los laboratorios deben tener claramente definida la documentación requerida (formatos, procedimiento) para la transmisión de la información  de los EISP y vigilancia y control sanitario según aplique, asegurando siempre la confidencialidad de la información remitida. </t>
  </si>
  <si>
    <t>La institución tiene documentado procedimiento, listas de verificación y planificación (mínimo 1 vez al año) para la verificación de estándares de calidad en salud pública a su red departamental o distrital, acorde a la normatividad vigente (Resolución 1619 de 2015)</t>
  </si>
  <si>
    <t xml:space="preserve">Verificar que la institución cuente con el procedimiento documentado, las listas de verificación y la programación para iniciar la aplicación de estándares de calidad a su red departamental o distrital acorde a lo estipulado en la resolución 1619  </t>
  </si>
  <si>
    <t xml:space="preserve">*Revisar el procedimiento para la aplicación de los estándares de calidad y las herramientas de verificación 
*solicitar la programación para la verificación de estándares de calidad en su red de laboratorios
</t>
  </si>
  <si>
    <t>El laboratorio realiza a los laboratorios de su área de influencia  pruebas de Evaluación Externa Directa e Indirecta del Desempeño (EEDD/EEID) acorde a una programación, seguimiento y análisis respectivo.</t>
  </si>
  <si>
    <t xml:space="preserve">*Verificar que el laboratorio cuente con procedimientos o directrices para la participación y evaluación de las EEDD y EEID
*Solicitar y  verificar los cronogramas de participación y seguimiento
*Verificar los registros de participación en las EEDD y EEID con los resultados de la evaluación o los informes de resultados.
*Verificar las medidas tomadas de acuerdo a los resultados obtenidos, solicitar actas de seguimiento.
Indicador: N° de EED realizadas/ N° de EED programadas 100; no cumple menor de 80% (vigencia anterior)
</t>
  </si>
  <si>
    <t>El laboratorio ofrece capacitaciones y/o talleres en temas de interés en salud pública y vigilancia y control sanitario, a los laboratorios que pertenecen a la Red en su área de influencia,  acorde a una programación, seguimiento y análisis respectivo.</t>
  </si>
  <si>
    <t>El laboratorio realiza asistencia técnica y asesoría directa a los laboratorios y microscopistas que pertenecen a la Red en su área de influencia, acorde a una programación, seguimiento y análisis respectivo.</t>
  </si>
  <si>
    <t xml:space="preserve">El laboratorio realiza las pruebas físico químicas requeridas por la normatividad vigente (Articulo 24 y 25 de la resolución 2115 de 2007) para la vigilancia de la calidad del agua para consumo humano así como también las definidas en el mapa de riesgos. </t>
  </si>
  <si>
    <t>Verificar que el laboratorio realice los parámetros mínimos establecidos en la resolución 2115 de 2007 para la vigilancia de la calidad fisicoquímica en aguas para consumo humano según población atendida.</t>
  </si>
  <si>
    <t xml:space="preserve">Verificar que se realizan las pruebas físico químicas para agua para consumo humano acorde al articulo 24 y 25 de la resolución 2115 de 2007
solicitar mapa de riesgo </t>
  </si>
  <si>
    <t xml:space="preserve">El laboratorio realiza las pruebas microbiológicas requeridas por la normatividad vigente (Articulo 24 y 25 de la resolución 2115 de 2007) para la vigilancia de la calidad del agua para consumo humano así como también las definidas en mapa de riesgo. </t>
  </si>
  <si>
    <t>Verificar que el laboratorio realice los parámetros mínimos establecidos en la resolución 2115 de 2007 para la vigilancia de la calidad microbiológica en aguas para consumo humano según población atendida.</t>
  </si>
  <si>
    <t xml:space="preserve">Verificar que se realizan las pruebas físico químicas para agua para consumo humano acorde al articulo 26 y 27 de la resolución 2115 de 2007
solicitar mapa de riesgo </t>
  </si>
  <si>
    <t>Verificar que la ETS realice oportunamente el registro de los análisis realizados establecidos en la resolución 2115 de 2007 para la vigilancia de la calidad microbiológica y fisicoquímica en aguas para consumo humano según población atendida</t>
  </si>
  <si>
    <t>Verificar con los dos últimos meses el reporte al SIVICAP</t>
  </si>
  <si>
    <t>Calificación</t>
  </si>
  <si>
    <t>Verificar el contenido del manual de bioseguridad en lo que hace referencia nivel de riesgo biológico asociado a las muestras que manipula</t>
  </si>
  <si>
    <t>El laboratorio tiene una política de calidad que sea adecuada para el objeto de la entidad, coherente con el plan de desarrollo de la entidad, incluye compromiso de cumplir con los requisitos de los clientes y mejora del sistema (eficacia, eficiencia, efectividad),  adecuada continuamente y  emitida por la alta dirección, debidamente socializada y entendida  a todo el personal que lo integra</t>
  </si>
  <si>
    <t xml:space="preserve">El laboratorio debe tener una política de gestión de la calidad del laboratorio emitida por la alta dirección o coordinación del laboratorio que defina aspectos básicos como: apropiada a la organización, mejora continua, cumplimiento de requisitos de los clientes, </t>
  </si>
  <si>
    <t>El laboratorio documenta, implementa y desarrolla una estrategia de mejora continua tales como acciones correctivas, preventivas o de mejora.</t>
  </si>
  <si>
    <t>Se debe verificar que el laboratorio tiene identificados, clasificados, y actualizados acciones preventivas, correctivas y de mejora que se presenten incluyendo los riesgos asociados a los temas técnicos, sanitarios, y ambientales.</t>
  </si>
  <si>
    <t>El laboratorio tiene definidos planes de contingencia interna frente a emergencias sanitarias y/o catástrofes naturales para el funcionamiento del mismo, en cuanto a designación de suplentes para funciones clave, remisión de ensayos a otros laboratorios por desmesurado aumento de pruebas, como ocurre en el caso de brotes, epidemias o pandemias</t>
  </si>
  <si>
    <t>Se verificarán documentos y procedimientos  a través de los cuales se garanticen la confidencialidad de la información.</t>
  </si>
  <si>
    <r>
      <t>El laboratorio realiza aseguramiento de la calidad para todas las pruebas que realiza-</t>
    </r>
    <r>
      <rPr>
        <b/>
        <sz val="11"/>
        <rFont val="Arial"/>
        <family val="2"/>
      </rPr>
      <t>trazabilidad metrológica</t>
    </r>
    <r>
      <rPr>
        <sz val="11"/>
        <rFont val="Arial"/>
        <family val="2"/>
      </rPr>
      <t xml:space="preserve">
</t>
    </r>
  </si>
  <si>
    <t>Existen evidencias de contar con fichas técnicas y certificado de análisis de los reactivos empleados, material de referencia, material de referencia certificado.
Se garantiza la trazabilidad de patrones utilizados para la confirmación de los equipos</t>
  </si>
  <si>
    <r>
      <t>El laboratorio realiza aseguramiento de la calidad para todas las pruebas que realiza-</t>
    </r>
    <r>
      <rPr>
        <b/>
        <sz val="11"/>
        <rFont val="Arial"/>
        <family val="2"/>
      </rPr>
      <t xml:space="preserve">aseguramiento del método: </t>
    </r>
    <r>
      <rPr>
        <sz val="11"/>
        <rFont val="Arial"/>
        <family val="2"/>
      </rPr>
      <t xml:space="preserve">
Esquemas de control de calidad para asegurar la validez del ensayo (controles de kit, material de referencia, de tercera opinión, muestras caracterizadas)
*Control de datos de resultado de la medición a través de cartas control
</t>
    </r>
  </si>
  <si>
    <t>El laboratorio cuenta  con esquemas de control de calidad para asegurar la validez del ensayo (controles de kit, material de referencia, de tercera opinión, muestras caracterizadas)
*El laboratorio garantiza que se controlan los datos resultado de la medición</t>
  </si>
  <si>
    <r>
      <t>El laboratorio realiza aseguramiento de la calidad para todas las pruebas que realiza-</t>
    </r>
    <r>
      <rPr>
        <b/>
        <sz val="11"/>
        <rFont val="Arial"/>
        <family val="2"/>
      </rPr>
      <t xml:space="preserve">aseguramiento del método: </t>
    </r>
    <r>
      <rPr>
        <sz val="11"/>
        <rFont val="Arial"/>
        <family val="2"/>
      </rPr>
      <t xml:space="preserve">
Técnicas analíticas estandarizadas, verificadas o validadas.
</t>
    </r>
  </si>
  <si>
    <r>
      <t>El laboratorio realiza aseguramiento de la calidad para todas las pruebas que realiza - C</t>
    </r>
    <r>
      <rPr>
        <b/>
        <sz val="11"/>
        <rFont val="Arial"/>
        <family val="2"/>
      </rPr>
      <t xml:space="preserve">ontrol de datos:
</t>
    </r>
    <r>
      <rPr>
        <sz val="11"/>
        <rFont val="Arial"/>
        <family val="2"/>
      </rPr>
      <t xml:space="preserve">Custodia de datos, transferencia (quien verifica datos lo hace contra datos primarios), conclusiones o interpretaciones adecuadas, verificaciones aleatorias de cálculos, definición de número de cifras significativas para los resultados, los equipos que arrojan datos están controlados, las  hojas de cálculo son verificadas manualmente, se controla acceso al área, Lineamientos de diligenciamiento y legibilidad de registros
</t>
    </r>
  </si>
  <si>
    <t>Verificar que el laboratorio disponga de estrategias que le permitan control de la información empleada para la generación de los informes de resultados</t>
  </si>
  <si>
    <t xml:space="preserve">El laboratorio cuenta con un procedimiento que defina el contenido y responsabilidades, para la generación, emisión, aprobación y entrega de los informes o reportes de resultados.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</si>
</sst>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47" x14ac:knownFonts="1">
    <font>
      <sz val="11"/>
      <color theme="1"/>
      <name val="Calibri"/>
      <family val="2"/>
      <scheme val="minor"/>
    </font>
    <font>
      <sz val="11"/>
      <color indexed="8"/>
      <name val="Calibri"/>
      <family val="2"/>
    </font>
    <font>
      <b/>
      <sz val="12"/>
      <color indexed="8"/>
      <name val="Arial"/>
      <family val="2"/>
    </font>
    <font>
      <sz val="14"/>
      <color indexed="8"/>
      <name val="Calibri"/>
      <family val="2"/>
    </font>
    <font>
      <b/>
      <sz val="14"/>
      <color indexed="8"/>
      <name val="Calibri"/>
      <family val="2"/>
    </font>
    <font>
      <sz val="11"/>
      <color indexed="8"/>
      <name val="Calibri"/>
      <family val="2"/>
    </font>
    <font>
      <sz val="11"/>
      <color indexed="8"/>
      <name val="Arial"/>
      <family val="2"/>
    </font>
    <font>
      <sz val="12"/>
      <color indexed="8"/>
      <name val="Arial"/>
      <family val="2"/>
    </font>
    <font>
      <b/>
      <sz val="14"/>
      <name val="Arial"/>
      <family val="2"/>
    </font>
    <font>
      <b/>
      <sz val="11"/>
      <color indexed="8"/>
      <name val="Arial"/>
      <family val="2"/>
    </font>
    <font>
      <sz val="11"/>
      <name val="Arial"/>
      <family val="2"/>
    </font>
    <font>
      <i/>
      <sz val="11"/>
      <name val="Arial"/>
      <family val="2"/>
    </font>
    <font>
      <sz val="11"/>
      <color indexed="10"/>
      <name val="Arial"/>
      <family val="2"/>
    </font>
    <font>
      <sz val="10"/>
      <name val="Arial"/>
      <family val="2"/>
    </font>
    <font>
      <sz val="11"/>
      <color indexed="8"/>
      <name val="Arial"/>
      <family val="2"/>
    </font>
    <font>
      <b/>
      <sz val="11"/>
      <name val="Arial"/>
      <family val="2"/>
    </font>
    <font>
      <i/>
      <strike/>
      <sz val="11"/>
      <color indexed="62"/>
      <name val="Arial"/>
      <family val="2"/>
    </font>
    <font>
      <b/>
      <sz val="12"/>
      <name val="Arial"/>
      <family val="2"/>
    </font>
    <font>
      <u/>
      <sz val="10"/>
      <color indexed="8"/>
      <name val="Arial"/>
      <family val="2"/>
    </font>
    <font>
      <sz val="12"/>
      <name val="Arial"/>
      <family val="2"/>
    </font>
    <font>
      <b/>
      <sz val="12"/>
      <name val="Calibri"/>
      <family val="2"/>
    </font>
    <font>
      <b/>
      <sz val="10"/>
      <color indexed="8"/>
      <name val="Arial"/>
      <family val="2"/>
    </font>
    <font>
      <sz val="10"/>
      <color indexed="8"/>
      <name val="Arial"/>
      <family val="2"/>
    </font>
    <font>
      <sz val="9"/>
      <color indexed="8"/>
      <name val="Calibri"/>
      <family val="2"/>
    </font>
    <font>
      <b/>
      <sz val="10"/>
      <name val="Arial"/>
      <family val="2"/>
    </font>
    <font>
      <u/>
      <sz val="10"/>
      <name val="Arial"/>
      <family val="2"/>
    </font>
    <font>
      <b/>
      <sz val="11"/>
      <color indexed="8"/>
      <name val="Calibri"/>
      <family val="2"/>
    </font>
    <font>
      <b/>
      <sz val="11"/>
      <color theme="1"/>
      <name val="Calibri"/>
      <family val="2"/>
      <scheme val="minor"/>
    </font>
    <font>
      <sz val="11"/>
      <color theme="1"/>
      <name val="Arial"/>
      <family val="2"/>
    </font>
    <font>
      <b/>
      <sz val="11"/>
      <color theme="1"/>
      <name val="Arial"/>
      <family val="2"/>
    </font>
    <font>
      <b/>
      <sz val="12"/>
      <color theme="1"/>
      <name val="Arial"/>
      <family val="2"/>
    </font>
    <font>
      <sz val="11"/>
      <name val="Calibri"/>
      <family val="2"/>
      <scheme val="minor"/>
    </font>
    <font>
      <sz val="12"/>
      <color theme="1"/>
      <name val="Arial"/>
      <family val="2"/>
    </font>
    <font>
      <sz val="14"/>
      <color theme="1"/>
      <name val="Arial"/>
      <family val="2"/>
    </font>
    <font>
      <b/>
      <sz val="14"/>
      <color theme="1"/>
      <name val="Calibri"/>
      <family val="2"/>
      <scheme val="minor"/>
    </font>
    <font>
      <b/>
      <sz val="10"/>
      <color theme="1"/>
      <name val="Arial"/>
      <family val="2"/>
    </font>
    <font>
      <sz val="10"/>
      <color rgb="FF000000"/>
      <name val="Arial"/>
      <family val="2"/>
    </font>
    <font>
      <sz val="9"/>
      <color theme="1"/>
      <name val="Calibri"/>
      <family val="2"/>
      <scheme val="minor"/>
    </font>
    <font>
      <sz val="11"/>
      <color rgb="FFFF0000"/>
      <name val="Arial"/>
      <family val="2"/>
    </font>
    <font>
      <b/>
      <sz val="12"/>
      <color theme="1"/>
      <name val="Calibri"/>
      <family val="2"/>
      <scheme val="minor"/>
    </font>
    <font>
      <sz val="14"/>
      <color theme="1"/>
      <name val="Calibri"/>
      <family val="2"/>
      <scheme val="minor"/>
    </font>
    <font>
      <b/>
      <sz val="11"/>
      <name val="Calibri"/>
      <family val="2"/>
      <scheme val="minor"/>
    </font>
    <font>
      <b/>
      <sz val="14"/>
      <color theme="1"/>
      <name val="Arial"/>
      <family val="2"/>
    </font>
    <font>
      <b/>
      <sz val="16"/>
      <color theme="1"/>
      <name val="Arial"/>
      <family val="2"/>
    </font>
    <font>
      <b/>
      <sz val="16"/>
      <color indexed="8"/>
      <name val="Arial"/>
      <family val="2"/>
    </font>
    <font>
      <b/>
      <sz val="16"/>
      <name val="Arial"/>
      <family val="2"/>
    </font>
    <font>
      <b/>
      <sz val="16"/>
      <color indexed="8"/>
      <name val="Calibri"/>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5"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28" fillId="0" borderId="0" xfId="0" applyFont="1" applyFill="1" applyProtection="1"/>
    <xf numFmtId="0" fontId="28" fillId="0" borderId="0" xfId="0" applyFont="1" applyFill="1" applyAlignment="1" applyProtection="1">
      <alignment horizontal="center" vertical="center"/>
    </xf>
    <xf numFmtId="0" fontId="29" fillId="0" borderId="1"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9" fillId="0" borderId="0" xfId="0" applyFont="1" applyFill="1" applyBorder="1" applyAlignment="1" applyProtection="1">
      <alignment vertical="center"/>
    </xf>
    <xf numFmtId="10" fontId="28" fillId="0" borderId="0" xfId="1" applyNumberFormat="1" applyFont="1" applyFill="1" applyProtection="1"/>
    <xf numFmtId="0" fontId="28" fillId="2"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protection locked="0"/>
    </xf>
    <xf numFmtId="0" fontId="28" fillId="0" borderId="1" xfId="0" applyFont="1" applyFill="1" applyBorder="1" applyAlignment="1" applyProtection="1">
      <alignmen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left" vertical="center" wrapText="1"/>
      <protection locked="0"/>
    </xf>
    <xf numFmtId="0" fontId="28" fillId="0" borderId="1" xfId="0" applyFont="1" applyFill="1" applyBorder="1" applyAlignment="1" applyProtection="1">
      <alignment wrapText="1"/>
      <protection locked="0"/>
    </xf>
    <xf numFmtId="0" fontId="28"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center" vertical="center"/>
    </xf>
    <xf numFmtId="0" fontId="14" fillId="0" borderId="0" xfId="0" applyFont="1" applyFill="1" applyProtection="1"/>
    <xf numFmtId="0" fontId="14" fillId="0" borderId="0" xfId="0" applyFont="1" applyFill="1" applyAlignment="1" applyProtection="1">
      <alignment horizontal="center" vertical="center"/>
    </xf>
    <xf numFmtId="0" fontId="14" fillId="0" borderId="0" xfId="0" applyFont="1" applyFill="1" applyAlignment="1" applyProtection="1">
      <alignment vertical="center"/>
    </xf>
    <xf numFmtId="0" fontId="6" fillId="0" borderId="0" xfId="0" applyFont="1" applyFill="1" applyAlignment="1" applyProtection="1">
      <alignment horizontal="center"/>
    </xf>
    <xf numFmtId="0" fontId="14" fillId="0" borderId="0" xfId="0" applyFont="1" applyFill="1" applyAlignment="1" applyProtection="1">
      <alignment horizontal="center"/>
    </xf>
    <xf numFmtId="0" fontId="8" fillId="2"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0" xfId="0" applyFont="1" applyFill="1" applyProtection="1"/>
    <xf numFmtId="10" fontId="28" fillId="0" borderId="0" xfId="1" applyNumberFormat="1" applyFont="1" applyFill="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protection locked="0"/>
    </xf>
    <xf numFmtId="0" fontId="10"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center" wrapText="1"/>
      <protection locked="0"/>
    </xf>
    <xf numFmtId="0" fontId="28" fillId="0" borderId="1" xfId="0" applyFont="1" applyFill="1" applyBorder="1" applyAlignment="1" applyProtection="1">
      <alignment horizontal="center" vertical="center" wrapText="1"/>
    </xf>
    <xf numFmtId="0" fontId="10" fillId="0" borderId="0" xfId="0" applyFont="1" applyProtection="1"/>
    <xf numFmtId="0" fontId="10" fillId="0" borderId="0" xfId="0" applyFont="1" applyAlignment="1" applyProtection="1">
      <alignment horizontal="left" vertical="center"/>
    </xf>
    <xf numFmtId="0" fontId="17"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31" fillId="0" borderId="1" xfId="0" applyFont="1" applyBorder="1" applyAlignment="1" applyProtection="1">
      <alignment horizontal="center" vertical="center"/>
    </xf>
    <xf numFmtId="0" fontId="31" fillId="0" borderId="0" xfId="0" applyFont="1" applyProtection="1"/>
    <xf numFmtId="0" fontId="10" fillId="3" borderId="1"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32" fillId="2" borderId="1" xfId="0" applyFont="1" applyFill="1" applyBorder="1" applyAlignment="1" applyProtection="1">
      <alignment horizontal="center" vertical="center"/>
    </xf>
    <xf numFmtId="0" fontId="33" fillId="0" borderId="0" xfId="0" applyFont="1" applyFill="1" applyProtection="1"/>
    <xf numFmtId="0" fontId="10" fillId="0" borderId="1" xfId="0" applyFont="1" applyFill="1" applyBorder="1" applyAlignment="1" applyProtection="1">
      <alignment horizontal="justify" vertical="center" wrapText="1"/>
      <protection locked="0"/>
    </xf>
    <xf numFmtId="0" fontId="0" fillId="0" borderId="0" xfId="0" applyProtection="1"/>
    <xf numFmtId="0" fontId="0" fillId="0" borderId="0" xfId="0" applyAlignment="1" applyProtection="1">
      <alignment horizontal="center" vertical="center"/>
    </xf>
    <xf numFmtId="0" fontId="3"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6" fillId="0" borderId="0" xfId="0" applyFont="1" applyProtection="1"/>
    <xf numFmtId="0" fontId="6" fillId="2" borderId="1" xfId="0" applyFont="1"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0" fillId="0" borderId="1" xfId="0" applyFill="1" applyBorder="1" applyAlignment="1" applyProtection="1">
      <alignment vertical="top" wrapText="1"/>
      <protection locked="0"/>
    </xf>
    <xf numFmtId="0" fontId="6" fillId="0" borderId="1" xfId="0" applyFont="1" applyFill="1" applyBorder="1" applyAlignment="1" applyProtection="1">
      <alignment vertical="center" wrapText="1"/>
      <protection locked="0"/>
    </xf>
    <xf numFmtId="0" fontId="0" fillId="0" borderId="0" xfId="0" applyFill="1" applyProtection="1"/>
    <xf numFmtId="0" fontId="0" fillId="0" borderId="0" xfId="0" applyFill="1" applyAlignment="1" applyProtection="1">
      <alignment horizontal="center"/>
    </xf>
    <xf numFmtId="0" fontId="2" fillId="2" borderId="1" xfId="0" applyFont="1" applyFill="1" applyBorder="1" applyAlignment="1" applyProtection="1">
      <alignment horizontal="center" vertical="center"/>
    </xf>
    <xf numFmtId="0" fontId="0" fillId="0" borderId="0" xfId="0" applyFill="1" applyAlignment="1" applyProtection="1">
      <alignment horizontal="left" wrapText="1"/>
    </xf>
    <xf numFmtId="0" fontId="31" fillId="0" borderId="0" xfId="0" applyFont="1" applyFill="1" applyProtection="1"/>
    <xf numFmtId="0" fontId="0" fillId="0" borderId="1" xfId="0" applyFill="1" applyBorder="1" applyAlignment="1" applyProtection="1"/>
    <xf numFmtId="0" fontId="31" fillId="0" borderId="1" xfId="0" applyFont="1" applyFill="1" applyBorder="1" applyAlignment="1" applyProtection="1">
      <alignment vertical="top" wrapText="1"/>
      <protection locked="0"/>
    </xf>
    <xf numFmtId="0" fontId="10" fillId="0" borderId="0" xfId="0" applyFont="1" applyAlignment="1" applyProtection="1">
      <alignment horizontal="center"/>
    </xf>
    <xf numFmtId="0" fontId="28" fillId="0" borderId="0" xfId="0" applyFont="1" applyFill="1"/>
    <xf numFmtId="0" fontId="28" fillId="0" borderId="0" xfId="0" applyFont="1" applyFill="1" applyAlignment="1">
      <alignment horizontal="center" vertical="center"/>
    </xf>
    <xf numFmtId="0" fontId="28" fillId="0" borderId="0" xfId="0" applyFont="1" applyFill="1" applyBorder="1"/>
    <xf numFmtId="0" fontId="32" fillId="0" borderId="0" xfId="0" applyFont="1"/>
    <xf numFmtId="0" fontId="30" fillId="0" borderId="0" xfId="0" applyFont="1"/>
    <xf numFmtId="0" fontId="29" fillId="0"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0" borderId="0" xfId="0" applyFont="1" applyAlignment="1" applyProtection="1">
      <alignment vertical="center"/>
    </xf>
    <xf numFmtId="0" fontId="29" fillId="0" borderId="1" xfId="0" applyFont="1" applyFill="1" applyBorder="1" applyAlignment="1">
      <alignment vertical="center"/>
    </xf>
    <xf numFmtId="0" fontId="28" fillId="0" borderId="0" xfId="0" applyFont="1" applyFill="1" applyAlignment="1" applyProtection="1">
      <alignment vertical="center"/>
    </xf>
    <xf numFmtId="0" fontId="0" fillId="0" borderId="0" xfId="0" applyAlignment="1" applyProtection="1">
      <alignment vertical="center"/>
    </xf>
    <xf numFmtId="0" fontId="0" fillId="0" borderId="0" xfId="0" applyFill="1" applyAlignment="1" applyProtection="1">
      <alignment vertical="center"/>
    </xf>
    <xf numFmtId="0" fontId="32" fillId="0" borderId="0" xfId="0" applyFont="1" applyFill="1" applyBorder="1" applyAlignment="1">
      <alignment vertical="center" wrapText="1"/>
    </xf>
    <xf numFmtId="0" fontId="0" fillId="0" borderId="0" xfId="0" applyFill="1" applyBorder="1" applyAlignment="1" applyProtection="1"/>
    <xf numFmtId="0" fontId="28" fillId="2" borderId="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protection locked="0"/>
    </xf>
    <xf numFmtId="0" fontId="10" fillId="3" borderId="1" xfId="0" applyFont="1" applyFill="1" applyBorder="1" applyAlignment="1">
      <alignment vertical="top" wrapText="1"/>
    </xf>
    <xf numFmtId="0" fontId="28" fillId="7" borderId="0" xfId="0" applyFont="1" applyFill="1" applyProtection="1"/>
    <xf numFmtId="0" fontId="10" fillId="2" borderId="1"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Protection="1"/>
    <xf numFmtId="0" fontId="10" fillId="3" borderId="1" xfId="0" applyFont="1" applyFill="1" applyBorder="1" applyAlignment="1">
      <alignment horizontal="justify" vertical="top" wrapText="1"/>
    </xf>
    <xf numFmtId="0" fontId="10" fillId="0" borderId="1"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10" fillId="3" borderId="1" xfId="0" applyFont="1" applyFill="1" applyBorder="1" applyAlignment="1">
      <alignment horizontal="justify" vertical="center" wrapText="1"/>
    </xf>
    <xf numFmtId="0" fontId="10" fillId="3" borderId="1" xfId="0" applyFont="1" applyFill="1" applyBorder="1" applyAlignment="1">
      <alignment vertical="center" wrapText="1"/>
    </xf>
    <xf numFmtId="0" fontId="10" fillId="3" borderId="1" xfId="0" applyFont="1" applyFill="1" applyBorder="1" applyAlignment="1" applyProtection="1">
      <alignment horizontal="justify" vertical="center" wrapText="1"/>
    </xf>
    <xf numFmtId="0" fontId="10" fillId="3" borderId="1" xfId="0" applyFont="1" applyFill="1" applyBorder="1" applyAlignment="1" applyProtection="1">
      <alignment vertical="center" wrapText="1"/>
    </xf>
    <xf numFmtId="0" fontId="10" fillId="3" borderId="1" xfId="0" applyFont="1" applyFill="1" applyBorder="1" applyAlignment="1" applyProtection="1">
      <alignment horizontal="justify" vertical="top" wrapText="1"/>
    </xf>
    <xf numFmtId="0" fontId="15" fillId="0" borderId="1" xfId="0" applyFont="1" applyFill="1" applyBorder="1" applyAlignment="1" applyProtection="1">
      <alignment horizontal="center" vertical="center"/>
    </xf>
    <xf numFmtId="0" fontId="10" fillId="3" borderId="1" xfId="0" applyFont="1" applyFill="1" applyBorder="1" applyAlignment="1" applyProtection="1">
      <alignment horizontal="left" vertical="top" wrapText="1"/>
    </xf>
    <xf numFmtId="0" fontId="10" fillId="3" borderId="1" xfId="0" applyFont="1" applyFill="1" applyBorder="1" applyAlignment="1" applyProtection="1">
      <alignment vertical="top" wrapText="1"/>
    </xf>
    <xf numFmtId="0" fontId="9" fillId="3"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6" fillId="0" borderId="0" xfId="0" applyFont="1" applyFill="1" applyBorder="1" applyAlignment="1" applyProtection="1">
      <alignment horizontal="justify" vertical="center" wrapText="1"/>
    </xf>
    <xf numFmtId="0" fontId="10" fillId="3" borderId="2" xfId="0" applyFont="1" applyFill="1" applyBorder="1" applyAlignment="1">
      <alignment vertical="top" wrapText="1"/>
    </xf>
    <xf numFmtId="0" fontId="15" fillId="3" borderId="1" xfId="0" applyFont="1" applyFill="1" applyBorder="1" applyAlignment="1" applyProtection="1">
      <alignment horizontal="center" vertical="center"/>
    </xf>
    <xf numFmtId="0" fontId="10" fillId="3" borderId="1" xfId="0" applyNumberFormat="1" applyFont="1" applyFill="1" applyBorder="1" applyAlignment="1" applyProtection="1">
      <alignment horizontal="justify" vertical="top" wrapText="1"/>
    </xf>
    <xf numFmtId="0" fontId="15" fillId="3" borderId="7"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3" borderId="2" xfId="0" applyFont="1" applyFill="1" applyBorder="1" applyAlignment="1" applyProtection="1">
      <alignment vertical="center" wrapText="1"/>
    </xf>
    <xf numFmtId="0" fontId="10" fillId="3" borderId="2" xfId="0" applyFont="1" applyFill="1" applyBorder="1" applyAlignment="1" applyProtection="1">
      <alignment vertical="top" wrapText="1"/>
    </xf>
    <xf numFmtId="0" fontId="10"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wrapText="1"/>
    </xf>
    <xf numFmtId="0" fontId="0" fillId="0" borderId="24" xfId="0" applyBorder="1" applyProtection="1">
      <protection locked="0"/>
    </xf>
    <xf numFmtId="0" fontId="0" fillId="0" borderId="3" xfId="0" applyBorder="1" applyProtection="1">
      <protection locked="0"/>
    </xf>
    <xf numFmtId="0" fontId="0" fillId="0" borderId="19" xfId="0" applyBorder="1" applyProtection="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Border="1" applyProtection="1">
      <protection locked="0"/>
    </xf>
    <xf numFmtId="0" fontId="0" fillId="0" borderId="31" xfId="0" applyBorder="1" applyProtection="1">
      <protection locked="0"/>
    </xf>
    <xf numFmtId="0" fontId="27" fillId="0" borderId="0" xfId="0" applyFont="1" applyAlignment="1" applyProtection="1">
      <alignment vertical="center"/>
      <protection locked="0"/>
    </xf>
    <xf numFmtId="0" fontId="35" fillId="4" borderId="25" xfId="0" applyFont="1" applyFill="1" applyBorder="1" applyAlignment="1" applyProtection="1">
      <alignment horizontal="center" vertical="center" wrapText="1"/>
      <protection locked="0"/>
    </xf>
    <xf numFmtId="9" fontId="35" fillId="2" borderId="25" xfId="0" applyNumberFormat="1" applyFont="1" applyFill="1" applyBorder="1" applyAlignment="1" applyProtection="1">
      <alignment horizontal="center" vertical="center" wrapText="1"/>
      <protection locked="0"/>
    </xf>
    <xf numFmtId="9" fontId="24" fillId="5" borderId="25" xfId="0" applyNumberFormat="1" applyFont="1" applyFill="1" applyBorder="1" applyAlignment="1" applyProtection="1">
      <alignment horizontal="center" vertical="center" wrapText="1"/>
      <protection locked="0"/>
    </xf>
    <xf numFmtId="0" fontId="31" fillId="0" borderId="0" xfId="0" applyFont="1" applyProtection="1">
      <protection locked="0"/>
    </xf>
    <xf numFmtId="0" fontId="35" fillId="0" borderId="23" xfId="0" applyFont="1" applyBorder="1" applyAlignment="1" applyProtection="1">
      <alignment horizontal="justify" vertical="center" wrapText="1"/>
      <protection locked="0"/>
    </xf>
    <xf numFmtId="0" fontId="35" fillId="0" borderId="6" xfId="0" applyFont="1" applyBorder="1" applyAlignment="1" applyProtection="1">
      <alignment vertical="center" wrapText="1"/>
      <protection locked="0"/>
    </xf>
    <xf numFmtId="0" fontId="36" fillId="0" borderId="6" xfId="0" applyFont="1" applyBorder="1" applyAlignment="1" applyProtection="1">
      <alignment vertical="center" wrapText="1"/>
      <protection locked="0"/>
    </xf>
    <xf numFmtId="0" fontId="0" fillId="0" borderId="6" xfId="0" applyBorder="1" applyProtection="1">
      <protection locked="0"/>
    </xf>
    <xf numFmtId="0" fontId="0" fillId="0" borderId="20" xfId="0" applyBorder="1" applyProtection="1">
      <protection locked="0"/>
    </xf>
    <xf numFmtId="0" fontId="0" fillId="0" borderId="24" xfId="0" applyBorder="1" applyAlignment="1" applyProtection="1">
      <protection locked="0"/>
    </xf>
    <xf numFmtId="0" fontId="0" fillId="0" borderId="3" xfId="0" applyBorder="1" applyAlignment="1" applyProtection="1">
      <protection locked="0"/>
    </xf>
    <xf numFmtId="0" fontId="31" fillId="0" borderId="0" xfId="0" applyFont="1" applyBorder="1" applyProtection="1">
      <protection locked="0"/>
    </xf>
    <xf numFmtId="0" fontId="31" fillId="0" borderId="22" xfId="0" applyFont="1" applyBorder="1" applyProtection="1">
      <protection locked="0"/>
    </xf>
    <xf numFmtId="0" fontId="31" fillId="0" borderId="0" xfId="0" applyFont="1" applyBorder="1" applyAlignment="1" applyProtection="1">
      <alignment horizontal="left"/>
      <protection locked="0"/>
    </xf>
    <xf numFmtId="0" fontId="31" fillId="0" borderId="0" xfId="0" applyFont="1" applyBorder="1" applyAlignment="1" applyProtection="1">
      <alignment horizontal="center"/>
      <protection locked="0"/>
    </xf>
    <xf numFmtId="0" fontId="31" fillId="0" borderId="31" xfId="0" applyFont="1" applyBorder="1" applyProtection="1">
      <protection locked="0"/>
    </xf>
    <xf numFmtId="0" fontId="31" fillId="0" borderId="30" xfId="0" applyFont="1" applyBorder="1" applyAlignment="1" applyProtection="1">
      <alignment horizontal="left"/>
      <protection locked="0"/>
    </xf>
    <xf numFmtId="0" fontId="31" fillId="0" borderId="0" xfId="0" applyFont="1" applyBorder="1" applyAlignment="1" applyProtection="1">
      <protection locked="0"/>
    </xf>
    <xf numFmtId="0" fontId="31" fillId="0" borderId="30" xfId="0" applyFont="1" applyBorder="1" applyProtection="1">
      <protection locked="0"/>
    </xf>
    <xf numFmtId="0" fontId="31" fillId="0" borderId="31" xfId="0" applyFont="1" applyBorder="1" applyAlignment="1" applyProtection="1">
      <protection locked="0"/>
    </xf>
    <xf numFmtId="0" fontId="31" fillId="0" borderId="30" xfId="0" applyFont="1" applyBorder="1" applyAlignment="1" applyProtection="1">
      <protection locked="0"/>
    </xf>
    <xf numFmtId="0" fontId="31" fillId="0" borderId="0" xfId="0" applyFont="1" applyFill="1" applyBorder="1" applyAlignment="1" applyProtection="1">
      <protection locked="0"/>
    </xf>
    <xf numFmtId="0" fontId="31" fillId="0" borderId="21" xfId="0" applyFont="1" applyBorder="1" applyProtection="1">
      <protection locked="0"/>
    </xf>
    <xf numFmtId="0" fontId="31" fillId="0" borderId="15" xfId="0" applyFont="1" applyBorder="1" applyProtection="1">
      <protection locked="0"/>
    </xf>
    <xf numFmtId="0" fontId="31" fillId="0" borderId="32" xfId="0" applyFont="1" applyBorder="1" applyProtection="1">
      <protection locked="0"/>
    </xf>
    <xf numFmtId="0" fontId="0" fillId="3" borderId="2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3" xfId="0" applyFill="1" applyBorder="1" applyProtection="1">
      <protection locked="0"/>
    </xf>
    <xf numFmtId="0" fontId="0" fillId="3" borderId="19" xfId="0" applyFill="1" applyBorder="1" applyProtection="1">
      <protection locked="0"/>
    </xf>
    <xf numFmtId="0" fontId="0" fillId="3" borderId="0" xfId="0" applyFill="1" applyProtection="1">
      <protection locked="0"/>
    </xf>
    <xf numFmtId="0" fontId="31" fillId="0" borderId="22" xfId="0" applyFont="1" applyBorder="1" applyAlignment="1" applyProtection="1">
      <protection locked="0"/>
    </xf>
    <xf numFmtId="0" fontId="10" fillId="3" borderId="1" xfId="0" applyFont="1" applyFill="1" applyBorder="1" applyAlignment="1" applyProtection="1">
      <alignment vertical="top" wrapText="1"/>
      <protection locked="0"/>
    </xf>
    <xf numFmtId="0" fontId="10" fillId="3" borderId="1" xfId="0" applyFont="1" applyFill="1" applyBorder="1" applyAlignment="1" applyProtection="1">
      <alignment horizontal="justify" vertical="top" wrapText="1"/>
      <protection locked="0"/>
    </xf>
    <xf numFmtId="0" fontId="0" fillId="0" borderId="1" xfId="0" applyBorder="1" applyAlignment="1" applyProtection="1">
      <alignment horizontal="center" vertical="center"/>
      <protection locked="0"/>
    </xf>
    <xf numFmtId="0" fontId="6" fillId="3" borderId="1" xfId="0" applyFont="1" applyFill="1" applyBorder="1" applyAlignment="1" applyProtection="1">
      <alignment horizontal="justify" vertical="top" wrapText="1"/>
      <protection locked="0"/>
    </xf>
    <xf numFmtId="0" fontId="10"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28" fillId="0" borderId="15" xfId="0" applyFont="1" applyFill="1" applyBorder="1" applyAlignment="1">
      <alignment horizontal="center"/>
    </xf>
    <xf numFmtId="0" fontId="30" fillId="8" borderId="16" xfId="0" applyFont="1" applyFill="1" applyBorder="1" applyAlignment="1">
      <alignment horizontal="center" vertical="center"/>
    </xf>
    <xf numFmtId="0" fontId="30" fillId="8" borderId="17" xfId="0" applyFont="1" applyFill="1" applyBorder="1" applyAlignment="1">
      <alignment horizontal="center" vertical="center"/>
    </xf>
    <xf numFmtId="0" fontId="30" fillId="8" borderId="18" xfId="0"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6" xfId="0" applyFont="1" applyBorder="1" applyAlignment="1">
      <alignment horizontal="center"/>
    </xf>
    <xf numFmtId="0" fontId="33" fillId="0" borderId="1" xfId="0" applyFont="1" applyBorder="1" applyAlignment="1">
      <alignment horizontal="center"/>
    </xf>
    <xf numFmtId="0" fontId="32" fillId="0" borderId="1" xfId="0" applyFont="1" applyBorder="1" applyAlignment="1">
      <alignment horizontal="left" vertical="center"/>
    </xf>
    <xf numFmtId="0" fontId="28" fillId="0" borderId="6" xfId="0" applyFont="1" applyFill="1" applyBorder="1" applyAlignment="1">
      <alignment horizontal="center" vertical="center"/>
    </xf>
    <xf numFmtId="0" fontId="28" fillId="0" borderId="1" xfId="0" applyFont="1" applyFill="1" applyBorder="1" applyAlignment="1">
      <alignment horizontal="center" vertical="top"/>
    </xf>
    <xf numFmtId="0" fontId="32" fillId="0" borderId="3" xfId="0" applyFont="1" applyFill="1" applyBorder="1" applyAlignment="1">
      <alignment horizontal="center" vertical="center" wrapText="1"/>
    </xf>
    <xf numFmtId="0" fontId="28" fillId="0" borderId="6" xfId="0" applyFont="1" applyFill="1" applyBorder="1" applyAlignment="1">
      <alignment horizontal="center"/>
    </xf>
    <xf numFmtId="0" fontId="32" fillId="0" borderId="0" xfId="0" applyFont="1" applyAlignment="1">
      <alignment horizontal="left"/>
    </xf>
    <xf numFmtId="0" fontId="28" fillId="0" borderId="1" xfId="0" applyFont="1" applyFill="1" applyBorder="1" applyAlignment="1">
      <alignment horizontal="center" vertical="center"/>
    </xf>
    <xf numFmtId="0" fontId="42" fillId="9" borderId="16" xfId="0" applyFont="1" applyFill="1" applyBorder="1" applyAlignment="1">
      <alignment horizontal="center" vertical="center" wrapText="1"/>
    </xf>
    <xf numFmtId="0" fontId="42" fillId="9" borderId="17" xfId="0" applyFont="1" applyFill="1" applyBorder="1" applyAlignment="1">
      <alignment horizontal="center" vertical="center" wrapText="1"/>
    </xf>
    <xf numFmtId="0" fontId="42" fillId="9" borderId="18" xfId="0" applyFont="1" applyFill="1" applyBorder="1" applyAlignment="1">
      <alignment horizontal="center" vertical="center" wrapText="1"/>
    </xf>
    <xf numFmtId="0" fontId="30" fillId="8" borderId="42" xfId="0" applyFont="1" applyFill="1" applyBorder="1" applyAlignment="1">
      <alignment horizontal="center" vertical="center"/>
    </xf>
    <xf numFmtId="0" fontId="30" fillId="8" borderId="43" xfId="0" applyFont="1" applyFill="1" applyBorder="1" applyAlignment="1">
      <alignment horizontal="center" vertical="center"/>
    </xf>
    <xf numFmtId="0" fontId="30" fillId="8" borderId="44" xfId="0" applyFont="1" applyFill="1" applyBorder="1" applyAlignment="1">
      <alignment horizontal="center" vertical="center"/>
    </xf>
    <xf numFmtId="0" fontId="30" fillId="0" borderId="0" xfId="0" applyFont="1" applyFill="1" applyBorder="1" applyAlignment="1">
      <alignment horizontal="center" vertical="center" wrapText="1"/>
    </xf>
    <xf numFmtId="0" fontId="33" fillId="0" borderId="1" xfId="0" applyFont="1" applyFill="1" applyBorder="1" applyAlignment="1">
      <alignment horizontal="center"/>
    </xf>
    <xf numFmtId="0" fontId="33"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0" fillId="8" borderId="16" xfId="0" applyFont="1" applyFill="1" applyBorder="1" applyAlignment="1">
      <alignment horizontal="center"/>
    </xf>
    <xf numFmtId="0" fontId="30" fillId="8" borderId="17" xfId="0" applyFont="1" applyFill="1" applyBorder="1" applyAlignment="1">
      <alignment horizontal="center"/>
    </xf>
    <xf numFmtId="0" fontId="30" fillId="8" borderId="18" xfId="0" applyFont="1" applyFill="1" applyBorder="1" applyAlignment="1">
      <alignment horizontal="center"/>
    </xf>
    <xf numFmtId="0" fontId="30" fillId="0" borderId="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43" fillId="9" borderId="1" xfId="0" applyFont="1" applyFill="1" applyBorder="1" applyAlignment="1" applyProtection="1">
      <alignment horizontal="center" vertical="center"/>
    </xf>
    <xf numFmtId="0" fontId="29" fillId="0" borderId="9"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32" fillId="0" borderId="4"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44" fillId="9"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7" fillId="0" borderId="4"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45" fillId="9" borderId="1" xfId="0" applyFont="1" applyFill="1" applyBorder="1" applyAlignment="1" applyProtection="1">
      <alignment horizontal="center" vertical="center"/>
    </xf>
    <xf numFmtId="0" fontId="19" fillId="0" borderId="12"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30" fillId="0" borderId="1" xfId="0" applyFont="1" applyFill="1" applyBorder="1" applyAlignment="1" applyProtection="1">
      <alignment horizontal="center" vertical="center"/>
    </xf>
    <xf numFmtId="0" fontId="32" fillId="0" borderId="15"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27"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xf>
    <xf numFmtId="0" fontId="7" fillId="0" borderId="1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46" fillId="9"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20" fillId="0" borderId="1" xfId="0" applyFont="1" applyFill="1" applyBorder="1" applyAlignment="1" applyProtection="1">
      <alignment horizontal="center" vertical="center"/>
    </xf>
    <xf numFmtId="0" fontId="7" fillId="0" borderId="12"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1" fillId="0" borderId="30" xfId="0" applyFont="1" applyBorder="1" applyAlignment="1" applyProtection="1">
      <alignment horizontal="left" wrapText="1"/>
      <protection locked="0"/>
    </xf>
    <xf numFmtId="0" fontId="31" fillId="0" borderId="0" xfId="0" applyFont="1" applyBorder="1" applyAlignment="1" applyProtection="1">
      <alignment horizontal="left" wrapText="1"/>
      <protection locked="0"/>
    </xf>
    <xf numFmtId="0" fontId="24" fillId="0" borderId="16" xfId="0" applyFont="1" applyBorder="1" applyAlignment="1" applyProtection="1">
      <alignment horizontal="left" vertical="top" wrapText="1"/>
      <protection locked="0"/>
    </xf>
    <xf numFmtId="0" fontId="24" fillId="0" borderId="17" xfId="0" applyFont="1" applyBorder="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0" fontId="31" fillId="0" borderId="30" xfId="0" applyFont="1" applyBorder="1" applyAlignment="1" applyProtection="1">
      <alignment horizontal="left" vertical="center"/>
      <protection locked="0"/>
    </xf>
    <xf numFmtId="0" fontId="31" fillId="0" borderId="0" xfId="0" applyFont="1" applyBorder="1" applyAlignment="1" applyProtection="1">
      <alignment horizontal="left" vertical="center"/>
      <protection locked="0"/>
    </xf>
    <xf numFmtId="0" fontId="31" fillId="0" borderId="31" xfId="0" applyFont="1" applyBorder="1" applyAlignment="1" applyProtection="1">
      <alignment horizontal="left" wrapText="1"/>
      <protection locked="0"/>
    </xf>
    <xf numFmtId="0" fontId="31" fillId="0" borderId="33" xfId="0" applyFont="1" applyBorder="1" applyAlignment="1" applyProtection="1">
      <alignment horizontal="left" wrapText="1"/>
      <protection locked="0"/>
    </xf>
    <xf numFmtId="0" fontId="31" fillId="0" borderId="21" xfId="0" applyFont="1" applyBorder="1" applyAlignment="1" applyProtection="1">
      <alignment horizontal="left" wrapText="1"/>
      <protection locked="0"/>
    </xf>
    <xf numFmtId="0" fontId="31" fillId="0" borderId="32" xfId="0" applyFont="1" applyBorder="1" applyAlignment="1" applyProtection="1">
      <alignment horizontal="left" wrapText="1"/>
      <protection locked="0"/>
    </xf>
    <xf numFmtId="0" fontId="27" fillId="8" borderId="16" xfId="0" applyFont="1" applyFill="1" applyBorder="1" applyAlignment="1" applyProtection="1">
      <alignment horizontal="center" vertical="center" wrapText="1"/>
      <protection locked="0"/>
    </xf>
    <xf numFmtId="0" fontId="27" fillId="8" borderId="17" xfId="0" applyFont="1" applyFill="1" applyBorder="1" applyAlignment="1" applyProtection="1">
      <alignment horizontal="center" vertical="center" wrapText="1"/>
      <protection locked="0"/>
    </xf>
    <xf numFmtId="0" fontId="27" fillId="8" borderId="18" xfId="0" applyFont="1" applyFill="1" applyBorder="1" applyAlignment="1" applyProtection="1">
      <alignment horizontal="center" vertical="center" wrapText="1"/>
      <protection locked="0"/>
    </xf>
    <xf numFmtId="0" fontId="31" fillId="0" borderId="30" xfId="0" applyFont="1" applyBorder="1" applyAlignment="1" applyProtection="1">
      <alignment horizontal="left"/>
      <protection locked="0"/>
    </xf>
    <xf numFmtId="0" fontId="31" fillId="0" borderId="0" xfId="0" applyFont="1" applyBorder="1" applyAlignment="1" applyProtection="1">
      <alignment horizontal="left"/>
      <protection locked="0"/>
    </xf>
    <xf numFmtId="0" fontId="41" fillId="8" borderId="16" xfId="0" applyFont="1" applyFill="1" applyBorder="1" applyAlignment="1" applyProtection="1">
      <alignment horizontal="center"/>
      <protection locked="0"/>
    </xf>
    <xf numFmtId="0" fontId="41" fillId="8" borderId="17" xfId="0" applyFont="1" applyFill="1" applyBorder="1" applyAlignment="1" applyProtection="1">
      <alignment horizontal="center"/>
      <protection locked="0"/>
    </xf>
    <xf numFmtId="0" fontId="41" fillId="8" borderId="18" xfId="0" applyFont="1" applyFill="1" applyBorder="1" applyAlignment="1" applyProtection="1">
      <alignment horizontal="center"/>
      <protection locked="0"/>
    </xf>
    <xf numFmtId="0" fontId="31" fillId="0" borderId="34" xfId="0" applyFont="1" applyBorder="1" applyAlignment="1" applyProtection="1">
      <alignment horizontal="center" wrapText="1"/>
      <protection locked="0"/>
    </xf>
    <xf numFmtId="0" fontId="31" fillId="0" borderId="11" xfId="0" applyFont="1" applyBorder="1" applyAlignment="1" applyProtection="1">
      <alignment horizontal="center" wrapText="1"/>
      <protection locked="0"/>
    </xf>
    <xf numFmtId="0" fontId="31" fillId="0" borderId="35" xfId="0" applyFont="1" applyBorder="1" applyAlignment="1" applyProtection="1">
      <alignment horizontal="center" wrapText="1"/>
      <protection locked="0"/>
    </xf>
    <xf numFmtId="0" fontId="31" fillId="0" borderId="38" xfId="0" applyFont="1" applyBorder="1" applyAlignment="1" applyProtection="1">
      <alignment horizontal="center" wrapText="1"/>
      <protection locked="0"/>
    </xf>
    <xf numFmtId="0" fontId="31" fillId="0" borderId="15" xfId="0" applyFont="1" applyBorder="1" applyAlignment="1" applyProtection="1">
      <alignment horizontal="center" wrapText="1"/>
      <protection locked="0"/>
    </xf>
    <xf numFmtId="0" fontId="31" fillId="0" borderId="39" xfId="0" applyFont="1" applyBorder="1" applyAlignment="1" applyProtection="1">
      <alignment horizontal="center" wrapText="1"/>
      <protection locked="0"/>
    </xf>
    <xf numFmtId="0" fontId="37" fillId="0" borderId="27" xfId="0" applyFont="1" applyBorder="1" applyAlignment="1" applyProtection="1">
      <alignment horizontal="center"/>
      <protection locked="0"/>
    </xf>
    <xf numFmtId="0" fontId="37" fillId="0" borderId="28" xfId="0" applyFont="1"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37" fillId="0" borderId="25" xfId="0" applyFont="1" applyBorder="1" applyAlignment="1" applyProtection="1">
      <alignment horizontal="center"/>
      <protection locked="0"/>
    </xf>
    <xf numFmtId="0" fontId="37"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5" xfId="0" applyBorder="1" applyAlignment="1" applyProtection="1">
      <alignment horizontal="center" wrapText="1"/>
      <protection locked="0"/>
    </xf>
    <xf numFmtId="0" fontId="0" fillId="0" borderId="1" xfId="0" applyBorder="1" applyAlignment="1" applyProtection="1">
      <alignment horizontal="center" wrapText="1"/>
      <protection locked="0"/>
    </xf>
    <xf numFmtId="164" fontId="0" fillId="0" borderId="1" xfId="0" applyNumberFormat="1" applyBorder="1" applyAlignment="1" applyProtection="1">
      <alignment horizontal="center" vertical="center"/>
      <protection locked="0"/>
    </xf>
    <xf numFmtId="0" fontId="39" fillId="8" borderId="16" xfId="0" applyFont="1" applyFill="1" applyBorder="1" applyAlignment="1" applyProtection="1">
      <alignment horizontal="center"/>
      <protection locked="0"/>
    </xf>
    <xf numFmtId="0" fontId="39" fillId="8" borderId="17" xfId="0" applyFont="1" applyFill="1" applyBorder="1" applyAlignment="1" applyProtection="1">
      <alignment horizontal="center"/>
      <protection locked="0"/>
    </xf>
    <xf numFmtId="0" fontId="39" fillId="8" borderId="18" xfId="0" applyFont="1" applyFill="1" applyBorder="1" applyAlignment="1" applyProtection="1">
      <alignment horizontal="center"/>
      <protection locked="0"/>
    </xf>
    <xf numFmtId="0" fontId="29" fillId="0" borderId="40"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0" fillId="0" borderId="36" xfId="0" applyBorder="1" applyAlignment="1" applyProtection="1">
      <alignment horizontal="center" wrapText="1"/>
      <protection locked="0"/>
    </xf>
    <xf numFmtId="0" fontId="0" fillId="0" borderId="2" xfId="0" applyBorder="1" applyAlignment="1" applyProtection="1">
      <alignment horizontal="center" wrapText="1"/>
      <protection locked="0"/>
    </xf>
    <xf numFmtId="164" fontId="0" fillId="0" borderId="12" xfId="0" applyNumberFormat="1" applyBorder="1" applyAlignment="1" applyProtection="1">
      <alignment horizontal="center" vertical="center"/>
      <protection locked="0"/>
    </xf>
    <xf numFmtId="164" fontId="0" fillId="0" borderId="13" xfId="0" applyNumberForma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37" xfId="0" applyBorder="1" applyAlignment="1" applyProtection="1">
      <alignment horizontal="center"/>
      <protection locked="0"/>
    </xf>
    <xf numFmtId="0" fontId="27" fillId="8" borderId="16" xfId="0" applyFont="1" applyFill="1" applyBorder="1" applyAlignment="1" applyProtection="1">
      <alignment horizontal="center" vertical="center"/>
      <protection locked="0"/>
    </xf>
    <xf numFmtId="0" fontId="27" fillId="8" borderId="17" xfId="0" applyFont="1" applyFill="1" applyBorder="1" applyAlignment="1" applyProtection="1">
      <alignment horizontal="center" vertical="center"/>
      <protection locked="0"/>
    </xf>
    <xf numFmtId="0" fontId="27" fillId="8" borderId="18" xfId="0" applyFont="1" applyFill="1" applyBorder="1" applyAlignment="1" applyProtection="1">
      <alignment horizontal="center" vertical="center"/>
      <protection locked="0"/>
    </xf>
    <xf numFmtId="0" fontId="27" fillId="7" borderId="16" xfId="0" applyFont="1" applyFill="1" applyBorder="1" applyAlignment="1" applyProtection="1">
      <alignment horizontal="center" vertical="center"/>
      <protection locked="0"/>
    </xf>
    <xf numFmtId="0" fontId="27" fillId="7" borderId="17" xfId="0" applyFont="1" applyFill="1" applyBorder="1" applyAlignment="1" applyProtection="1">
      <alignment horizontal="center" vertical="center"/>
      <protection locked="0"/>
    </xf>
    <xf numFmtId="0" fontId="27" fillId="7" borderId="18" xfId="0" applyFont="1" applyFill="1" applyBorder="1" applyAlignment="1" applyProtection="1">
      <alignment horizontal="center" vertical="center"/>
      <protection locked="0"/>
    </xf>
    <xf numFmtId="0" fontId="35" fillId="8" borderId="16" xfId="0" applyFont="1" applyFill="1" applyBorder="1" applyAlignment="1" applyProtection="1">
      <alignment horizontal="center" vertical="center" wrapText="1"/>
      <protection locked="0"/>
    </xf>
    <xf numFmtId="0" fontId="35" fillId="8" borderId="17" xfId="0" applyFont="1" applyFill="1" applyBorder="1" applyAlignment="1" applyProtection="1">
      <alignment horizontal="center" vertical="center" wrapText="1"/>
      <protection locked="0"/>
    </xf>
    <xf numFmtId="0" fontId="35" fillId="8" borderId="18" xfId="0" applyFont="1" applyFill="1" applyBorder="1" applyAlignment="1" applyProtection="1">
      <alignment horizontal="center" vertical="center" wrapText="1"/>
      <protection locked="0"/>
    </xf>
    <xf numFmtId="165" fontId="34" fillId="6" borderId="23" xfId="2" applyNumberFormat="1" applyFont="1" applyFill="1" applyBorder="1" applyAlignment="1" applyProtection="1">
      <alignment horizontal="center" vertical="center"/>
    </xf>
    <xf numFmtId="165" fontId="34" fillId="6" borderId="20" xfId="2" applyNumberFormat="1" applyFont="1" applyFill="1" applyBorder="1" applyAlignment="1" applyProtection="1">
      <alignment horizontal="center" vertical="center"/>
    </xf>
    <xf numFmtId="0" fontId="35" fillId="0" borderId="16" xfId="0" applyFont="1" applyBorder="1" applyAlignment="1" applyProtection="1">
      <alignment horizontal="left" wrapText="1"/>
      <protection locked="0"/>
    </xf>
    <xf numFmtId="0" fontId="35" fillId="0" borderId="17" xfId="0" applyFont="1" applyBorder="1" applyAlignment="1" applyProtection="1">
      <alignment horizontal="left" wrapText="1"/>
      <protection locked="0"/>
    </xf>
    <xf numFmtId="0" fontId="35" fillId="0" borderId="18" xfId="0" applyFont="1" applyBorder="1" applyAlignment="1" applyProtection="1">
      <alignment horizontal="left" wrapText="1"/>
      <protection locked="0"/>
    </xf>
    <xf numFmtId="0" fontId="27" fillId="0" borderId="16"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22" fillId="0" borderId="1"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10" fontId="40" fillId="0" borderId="23" xfId="2" applyNumberFormat="1" applyFont="1" applyBorder="1" applyAlignment="1" applyProtection="1">
      <alignment horizontal="left" vertical="center" wrapText="1"/>
    </xf>
    <xf numFmtId="10" fontId="40" fillId="0" borderId="20" xfId="2" applyNumberFormat="1" applyFont="1" applyBorder="1" applyAlignment="1" applyProtection="1">
      <alignment horizontal="left" vertical="center" wrapText="1"/>
    </xf>
  </cellXfs>
  <cellStyles count="3">
    <cellStyle name="Normal" xfId="0" builtinId="0"/>
    <cellStyle name="Porcentaje" xfId="1" builtinId="5"/>
    <cellStyle name="Porcentaje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95250</xdr:rowOff>
    </xdr:from>
    <xdr:to>
      <xdr:col>3</xdr:col>
      <xdr:colOff>0</xdr:colOff>
      <xdr:row>4</xdr:row>
      <xdr:rowOff>0</xdr:rowOff>
    </xdr:to>
    <xdr:pic>
      <xdr:nvPicPr>
        <xdr:cNvPr id="24679" name="Imagen 6" descr="Descripción: INS - Instituto Nacional de Salu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95250"/>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385281</xdr:colOff>
      <xdr:row>0</xdr:row>
      <xdr:rowOff>47625</xdr:rowOff>
    </xdr:from>
    <xdr:to>
      <xdr:col>9</xdr:col>
      <xdr:colOff>188360</xdr:colOff>
      <xdr:row>4</xdr:row>
      <xdr:rowOff>19050</xdr:rowOff>
    </xdr:to>
    <xdr:grpSp>
      <xdr:nvGrpSpPr>
        <xdr:cNvPr id="24680" name="Grupo 6"/>
        <xdr:cNvGrpSpPr>
          <a:grpSpLocks/>
        </xdr:cNvGrpSpPr>
      </xdr:nvGrpSpPr>
      <xdr:grpSpPr bwMode="auto">
        <a:xfrm>
          <a:off x="385281" y="47625"/>
          <a:ext cx="9323798" cy="656369"/>
          <a:chOff x="114301" y="0"/>
          <a:chExt cx="7021563" cy="700061"/>
        </a:xfrm>
      </xdr:grpSpPr>
      <xdr:pic>
        <xdr:nvPicPr>
          <xdr:cNvPr id="24681" name="7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2" name="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4" name="Imagen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496585</xdr:colOff>
      <xdr:row>0</xdr:row>
      <xdr:rowOff>34248</xdr:rowOff>
    </xdr:from>
    <xdr:to>
      <xdr:col>7</xdr:col>
      <xdr:colOff>8563</xdr:colOff>
      <xdr:row>4</xdr:row>
      <xdr:rowOff>68496</xdr:rowOff>
    </xdr:to>
    <xdr:pic>
      <xdr:nvPicPr>
        <xdr:cNvPr id="8" name="Imagen 7" descr="cid:image001.jpg@01D2AE27.774EDBA0"/>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34001" y="34248"/>
          <a:ext cx="2277438" cy="71919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2296885</xdr:colOff>
      <xdr:row>0</xdr:row>
      <xdr:rowOff>103416</xdr:rowOff>
    </xdr:from>
    <xdr:to>
      <xdr:col>13</xdr:col>
      <xdr:colOff>293913</xdr:colOff>
      <xdr:row>4</xdr:row>
      <xdr:rowOff>89809</xdr:rowOff>
    </xdr:to>
    <xdr:grpSp>
      <xdr:nvGrpSpPr>
        <xdr:cNvPr id="18207" name="Grupo 6"/>
        <xdr:cNvGrpSpPr>
          <a:grpSpLocks/>
        </xdr:cNvGrpSpPr>
      </xdr:nvGrpSpPr>
      <xdr:grpSpPr bwMode="auto">
        <a:xfrm>
          <a:off x="3274785" y="103416"/>
          <a:ext cx="8766628" cy="697593"/>
          <a:chOff x="114301" y="0"/>
          <a:chExt cx="7021563" cy="700061"/>
        </a:xfrm>
      </xdr:grpSpPr>
      <xdr:pic>
        <xdr:nvPicPr>
          <xdr:cNvPr id="1820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0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1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8</xdr:col>
      <xdr:colOff>982436</xdr:colOff>
      <xdr:row>0</xdr:row>
      <xdr:rowOff>92530</xdr:rowOff>
    </xdr:from>
    <xdr:to>
      <xdr:col>12</xdr:col>
      <xdr:colOff>433796</xdr:colOff>
      <xdr:row>4</xdr:row>
      <xdr:rowOff>340724</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966122" y="92530"/>
          <a:ext cx="2499360" cy="9448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1450523</xdr:colOff>
      <xdr:row>0</xdr:row>
      <xdr:rowOff>146959</xdr:rowOff>
    </xdr:from>
    <xdr:to>
      <xdr:col>8</xdr:col>
      <xdr:colOff>2966358</xdr:colOff>
      <xdr:row>3</xdr:row>
      <xdr:rowOff>54430</xdr:rowOff>
    </xdr:to>
    <xdr:grpSp>
      <xdr:nvGrpSpPr>
        <xdr:cNvPr id="19889" name="Grupo 6"/>
        <xdr:cNvGrpSpPr>
          <a:grpSpLocks/>
        </xdr:cNvGrpSpPr>
      </xdr:nvGrpSpPr>
      <xdr:grpSpPr bwMode="auto">
        <a:xfrm>
          <a:off x="2486843" y="146959"/>
          <a:ext cx="8846275" cy="517071"/>
          <a:chOff x="114301" y="0"/>
          <a:chExt cx="7021563" cy="700061"/>
        </a:xfrm>
      </xdr:grpSpPr>
      <xdr:pic>
        <xdr:nvPicPr>
          <xdr:cNvPr id="19890"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91"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93"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2264228</xdr:colOff>
      <xdr:row>0</xdr:row>
      <xdr:rowOff>54427</xdr:rowOff>
    </xdr:from>
    <xdr:to>
      <xdr:col>8</xdr:col>
      <xdr:colOff>968828</xdr:colOff>
      <xdr:row>3</xdr:row>
      <xdr:rowOff>206827</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41971" y="54427"/>
          <a:ext cx="2336074" cy="7402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1330779</xdr:colOff>
      <xdr:row>0</xdr:row>
      <xdr:rowOff>108857</xdr:rowOff>
    </xdr:from>
    <xdr:to>
      <xdr:col>8</xdr:col>
      <xdr:colOff>3401786</xdr:colOff>
      <xdr:row>3</xdr:row>
      <xdr:rowOff>95249</xdr:rowOff>
    </xdr:to>
    <xdr:grpSp>
      <xdr:nvGrpSpPr>
        <xdr:cNvPr id="18867" name="Grupo 6"/>
        <xdr:cNvGrpSpPr>
          <a:grpSpLocks/>
        </xdr:cNvGrpSpPr>
      </xdr:nvGrpSpPr>
      <xdr:grpSpPr bwMode="auto">
        <a:xfrm>
          <a:off x="2372179" y="108857"/>
          <a:ext cx="9576707" cy="519792"/>
          <a:chOff x="114301" y="0"/>
          <a:chExt cx="7021563" cy="700061"/>
        </a:xfrm>
      </xdr:grpSpPr>
      <xdr:pic>
        <xdr:nvPicPr>
          <xdr:cNvPr id="1886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6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7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2306139</xdr:colOff>
      <xdr:row>0</xdr:row>
      <xdr:rowOff>63137</xdr:rowOff>
    </xdr:from>
    <xdr:to>
      <xdr:col>8</xdr:col>
      <xdr:colOff>677238</xdr:colOff>
      <xdr:row>3</xdr:row>
      <xdr:rowOff>233689</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31779" y="63137"/>
          <a:ext cx="2277438" cy="71919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368300</xdr:colOff>
      <xdr:row>0</xdr:row>
      <xdr:rowOff>70758</xdr:rowOff>
    </xdr:from>
    <xdr:to>
      <xdr:col>12</xdr:col>
      <xdr:colOff>381000</xdr:colOff>
      <xdr:row>2</xdr:row>
      <xdr:rowOff>406400</xdr:rowOff>
    </xdr:to>
    <xdr:grpSp>
      <xdr:nvGrpSpPr>
        <xdr:cNvPr id="21932" name="Grupo 6"/>
        <xdr:cNvGrpSpPr>
          <a:grpSpLocks/>
        </xdr:cNvGrpSpPr>
      </xdr:nvGrpSpPr>
      <xdr:grpSpPr bwMode="auto">
        <a:xfrm>
          <a:off x="1217386" y="70758"/>
          <a:ext cx="9788071" cy="727528"/>
          <a:chOff x="114301" y="0"/>
          <a:chExt cx="7021563" cy="700061"/>
        </a:xfrm>
      </xdr:grpSpPr>
      <xdr:pic>
        <xdr:nvPicPr>
          <xdr:cNvPr id="2193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934"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93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2838450</xdr:colOff>
      <xdr:row>0</xdr:row>
      <xdr:rowOff>121558</xdr:rowOff>
    </xdr:from>
    <xdr:to>
      <xdr:col>8</xdr:col>
      <xdr:colOff>1248738</xdr:colOff>
      <xdr:row>2</xdr:row>
      <xdr:rowOff>459750</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20250" y="121558"/>
          <a:ext cx="2277438" cy="71919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858611</xdr:colOff>
      <xdr:row>0</xdr:row>
      <xdr:rowOff>36740</xdr:rowOff>
    </xdr:from>
    <xdr:to>
      <xdr:col>12</xdr:col>
      <xdr:colOff>122465</xdr:colOff>
      <xdr:row>3</xdr:row>
      <xdr:rowOff>0</xdr:rowOff>
    </xdr:to>
    <xdr:grpSp>
      <xdr:nvGrpSpPr>
        <xdr:cNvPr id="16193" name="Grupo 6"/>
        <xdr:cNvGrpSpPr>
          <a:grpSpLocks/>
        </xdr:cNvGrpSpPr>
      </xdr:nvGrpSpPr>
      <xdr:grpSpPr bwMode="auto">
        <a:xfrm>
          <a:off x="1707697" y="36740"/>
          <a:ext cx="9703254" cy="866774"/>
          <a:chOff x="114301" y="0"/>
          <a:chExt cx="7021563" cy="700061"/>
        </a:xfrm>
      </xdr:grpSpPr>
      <xdr:pic>
        <xdr:nvPicPr>
          <xdr:cNvPr id="16194"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195"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197"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3388451</xdr:colOff>
      <xdr:row>0</xdr:row>
      <xdr:rowOff>143420</xdr:rowOff>
    </xdr:from>
    <xdr:to>
      <xdr:col>8</xdr:col>
      <xdr:colOff>1180460</xdr:colOff>
      <xdr:row>2</xdr:row>
      <xdr:rowOff>496852</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37891" y="143420"/>
          <a:ext cx="2277438" cy="71919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716280</xdr:colOff>
      <xdr:row>0</xdr:row>
      <xdr:rowOff>157844</xdr:rowOff>
    </xdr:from>
    <xdr:to>
      <xdr:col>8</xdr:col>
      <xdr:colOff>2803073</xdr:colOff>
      <xdr:row>2</xdr:row>
      <xdr:rowOff>441960</xdr:rowOff>
    </xdr:to>
    <xdr:grpSp>
      <xdr:nvGrpSpPr>
        <xdr:cNvPr id="20917" name="Grupo 6"/>
        <xdr:cNvGrpSpPr>
          <a:grpSpLocks/>
        </xdr:cNvGrpSpPr>
      </xdr:nvGrpSpPr>
      <xdr:grpSpPr bwMode="auto">
        <a:xfrm>
          <a:off x="1617980" y="157844"/>
          <a:ext cx="10240193" cy="639716"/>
          <a:chOff x="114301" y="0"/>
          <a:chExt cx="7021563" cy="700061"/>
        </a:xfrm>
      </xdr:grpSpPr>
      <xdr:pic>
        <xdr:nvPicPr>
          <xdr:cNvPr id="20918"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19"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21"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1920240</xdr:colOff>
      <xdr:row>0</xdr:row>
      <xdr:rowOff>142604</xdr:rowOff>
    </xdr:from>
    <xdr:to>
      <xdr:col>8</xdr:col>
      <xdr:colOff>322908</xdr:colOff>
      <xdr:row>2</xdr:row>
      <xdr:rowOff>496036</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52560" y="142604"/>
          <a:ext cx="2277438" cy="71919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289560</xdr:colOff>
      <xdr:row>0</xdr:row>
      <xdr:rowOff>0</xdr:rowOff>
    </xdr:from>
    <xdr:to>
      <xdr:col>8</xdr:col>
      <xdr:colOff>487679</xdr:colOff>
      <xdr:row>0</xdr:row>
      <xdr:rowOff>533400</xdr:rowOff>
    </xdr:to>
    <xdr:grpSp>
      <xdr:nvGrpSpPr>
        <xdr:cNvPr id="22829" name="Grupo 6"/>
        <xdr:cNvGrpSpPr>
          <a:grpSpLocks/>
        </xdr:cNvGrpSpPr>
      </xdr:nvGrpSpPr>
      <xdr:grpSpPr bwMode="auto">
        <a:xfrm>
          <a:off x="289560" y="0"/>
          <a:ext cx="7018019" cy="533400"/>
          <a:chOff x="114301" y="0"/>
          <a:chExt cx="7021563" cy="700061"/>
        </a:xfrm>
      </xdr:grpSpPr>
      <xdr:pic>
        <xdr:nvPicPr>
          <xdr:cNvPr id="22830"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31"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33"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0"/>
            <a:ext cx="1362075" cy="70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613757</xdr:colOff>
      <xdr:row>0</xdr:row>
      <xdr:rowOff>83820</xdr:rowOff>
    </xdr:from>
    <xdr:to>
      <xdr:col>6</xdr:col>
      <xdr:colOff>1051560</xdr:colOff>
      <xdr:row>0</xdr:row>
      <xdr:rowOff>594360</xdr:rowOff>
    </xdr:to>
    <xdr:pic>
      <xdr:nvPicPr>
        <xdr:cNvPr id="7" name="Imagen 6" descr="cid:image001.jpg@01D2AE27.774EDBA0"/>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67497" y="83820"/>
          <a:ext cx="2022763" cy="5105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M28"/>
  <sheetViews>
    <sheetView tabSelected="1" zoomScale="89" zoomScaleNormal="89" zoomScaleSheetLayoutView="80" workbookViewId="0">
      <selection activeCell="A13" sqref="A13:C13"/>
    </sheetView>
  </sheetViews>
  <sheetFormatPr baseColWidth="10" defaultColWidth="11.44140625" defaultRowHeight="13.8" x14ac:dyDescent="0.25"/>
  <cols>
    <col min="1" max="1" width="6.88671875" style="62" customWidth="1"/>
    <col min="2" max="2" width="7.44140625" style="62" customWidth="1"/>
    <col min="3" max="3" width="48.6640625" style="62" customWidth="1"/>
    <col min="4" max="6" width="7.44140625" style="63" customWidth="1"/>
    <col min="7" max="7" width="25.33203125" style="62" customWidth="1"/>
    <col min="8" max="9" width="14" style="63" customWidth="1"/>
    <col min="10" max="10" width="9.44140625" style="63" customWidth="1"/>
    <col min="11" max="11" width="11.44140625" style="63"/>
    <col min="12" max="12" width="11.44140625" style="62"/>
    <col min="13" max="13" width="14.44140625" style="62" hidden="1" customWidth="1"/>
    <col min="14" max="16384" width="11.44140625" style="62"/>
  </cols>
  <sheetData>
    <row r="5" spans="1:11" ht="12" customHeight="1" thickBot="1" x14ac:dyDescent="0.3"/>
    <row r="6" spans="1:11" ht="39" customHeight="1" thickBot="1" x14ac:dyDescent="0.3">
      <c r="A6" s="171" t="s">
        <v>365</v>
      </c>
      <c r="B6" s="172"/>
      <c r="C6" s="172"/>
      <c r="D6" s="172"/>
      <c r="E6" s="172"/>
      <c r="F6" s="172"/>
      <c r="G6" s="172"/>
      <c r="H6" s="172"/>
      <c r="I6" s="172"/>
      <c r="J6" s="173"/>
    </row>
    <row r="7" spans="1:11" ht="9" customHeight="1" thickBot="1" x14ac:dyDescent="0.3">
      <c r="A7" s="177"/>
      <c r="B7" s="177"/>
      <c r="C7" s="177"/>
      <c r="D7" s="177"/>
      <c r="E7" s="177"/>
      <c r="F7" s="177"/>
    </row>
    <row r="8" spans="1:11" ht="24" customHeight="1" thickBot="1" x14ac:dyDescent="0.3">
      <c r="A8" s="174" t="s">
        <v>144</v>
      </c>
      <c r="B8" s="175"/>
      <c r="C8" s="175"/>
      <c r="D8" s="175"/>
      <c r="E8" s="175"/>
      <c r="F8" s="175"/>
      <c r="G8" s="175"/>
      <c r="H8" s="175"/>
      <c r="I8" s="175"/>
      <c r="J8" s="176"/>
    </row>
    <row r="9" spans="1:11" ht="7.95" customHeight="1" x14ac:dyDescent="0.25">
      <c r="A9" s="167"/>
      <c r="B9" s="167"/>
      <c r="C9" s="167"/>
      <c r="D9" s="167"/>
      <c r="E9" s="167"/>
      <c r="F9" s="167"/>
      <c r="G9" s="167"/>
      <c r="H9" s="167"/>
      <c r="I9" s="167"/>
      <c r="J9" s="167"/>
    </row>
    <row r="10" spans="1:11" ht="19.5" customHeight="1" x14ac:dyDescent="0.25">
      <c r="A10" s="160" t="s">
        <v>145</v>
      </c>
      <c r="B10" s="160"/>
      <c r="C10" s="161"/>
      <c r="D10" s="180"/>
      <c r="E10" s="180"/>
      <c r="F10" s="180"/>
      <c r="G10" s="180"/>
      <c r="H10" s="180"/>
      <c r="I10" s="180"/>
      <c r="J10" s="75"/>
      <c r="K10" s="75"/>
    </row>
    <row r="11" spans="1:11" s="64" customFormat="1" ht="4.2" customHeight="1" thickBot="1" x14ac:dyDescent="0.3">
      <c r="A11" s="168"/>
      <c r="B11" s="168"/>
      <c r="C11" s="168"/>
      <c r="D11" s="168"/>
      <c r="E11" s="168"/>
      <c r="F11" s="168"/>
      <c r="G11" s="168"/>
      <c r="H11" s="168"/>
      <c r="I11" s="168"/>
      <c r="J11" s="168"/>
    </row>
    <row r="12" spans="1:11" ht="16.2" thickBot="1" x14ac:dyDescent="0.35">
      <c r="A12" s="181" t="s">
        <v>146</v>
      </c>
      <c r="B12" s="182"/>
      <c r="C12" s="182"/>
      <c r="D12" s="182"/>
      <c r="E12" s="182"/>
      <c r="F12" s="182"/>
      <c r="G12" s="182"/>
      <c r="H12" s="182"/>
      <c r="I12" s="182"/>
      <c r="J12" s="183"/>
      <c r="K12" s="62"/>
    </row>
    <row r="13" spans="1:11" ht="19.5" customHeight="1" x14ac:dyDescent="0.25">
      <c r="A13" s="169" t="s">
        <v>179</v>
      </c>
      <c r="B13" s="169"/>
      <c r="C13" s="169"/>
      <c r="D13" s="166"/>
      <c r="E13" s="166"/>
      <c r="F13" s="166"/>
      <c r="G13" s="166"/>
      <c r="H13" s="166"/>
      <c r="I13" s="166"/>
      <c r="K13" s="62"/>
    </row>
    <row r="14" spans="1:11" ht="19.5" customHeight="1" x14ac:dyDescent="0.25">
      <c r="A14" s="169" t="s">
        <v>178</v>
      </c>
      <c r="B14" s="169"/>
      <c r="C14" s="169"/>
      <c r="D14" s="166"/>
      <c r="E14" s="166"/>
      <c r="F14" s="166"/>
      <c r="G14" s="166"/>
      <c r="H14" s="166"/>
      <c r="I14" s="166"/>
      <c r="K14" s="62"/>
    </row>
    <row r="15" spans="1:11" ht="19.5" customHeight="1" x14ac:dyDescent="0.25">
      <c r="A15" s="169" t="s">
        <v>147</v>
      </c>
      <c r="B15" s="169"/>
      <c r="C15" s="169"/>
      <c r="D15" s="166"/>
      <c r="E15" s="166"/>
      <c r="F15" s="166"/>
      <c r="G15" s="166"/>
      <c r="H15" s="166"/>
      <c r="I15" s="166"/>
      <c r="K15" s="62"/>
    </row>
    <row r="16" spans="1:11" ht="19.5" customHeight="1" x14ac:dyDescent="0.25">
      <c r="A16" s="169" t="s">
        <v>148</v>
      </c>
      <c r="B16" s="169"/>
      <c r="C16" s="169"/>
      <c r="D16" s="166"/>
      <c r="E16" s="166"/>
      <c r="F16" s="166"/>
      <c r="G16" s="166"/>
      <c r="H16" s="166"/>
      <c r="I16" s="166"/>
      <c r="K16" s="62"/>
    </row>
    <row r="17" spans="1:11" ht="19.5" customHeight="1" x14ac:dyDescent="0.25">
      <c r="A17" s="169" t="s">
        <v>149</v>
      </c>
      <c r="B17" s="169"/>
      <c r="C17" s="169"/>
      <c r="D17" s="166"/>
      <c r="E17" s="166"/>
      <c r="F17" s="166"/>
      <c r="G17" s="166"/>
      <c r="H17" s="166"/>
      <c r="I17" s="166"/>
      <c r="K17" s="62"/>
    </row>
    <row r="18" spans="1:11" ht="19.5" customHeight="1" x14ac:dyDescent="0.25">
      <c r="A18" s="169" t="s">
        <v>177</v>
      </c>
      <c r="B18" s="169"/>
      <c r="C18" s="169"/>
      <c r="D18" s="166"/>
      <c r="E18" s="166"/>
      <c r="F18" s="166"/>
      <c r="G18" s="166"/>
      <c r="H18" s="166"/>
      <c r="I18" s="166"/>
      <c r="K18" s="62"/>
    </row>
    <row r="19" spans="1:11" ht="19.5" customHeight="1" x14ac:dyDescent="0.25">
      <c r="A19" s="169" t="s">
        <v>339</v>
      </c>
      <c r="B19" s="169"/>
      <c r="C19" s="169"/>
      <c r="D19" s="166"/>
      <c r="E19" s="166"/>
      <c r="F19" s="166"/>
      <c r="G19" s="166"/>
      <c r="H19" s="166"/>
      <c r="I19" s="166"/>
    </row>
    <row r="20" spans="1:11" ht="19.5" customHeight="1" x14ac:dyDescent="0.25">
      <c r="A20" s="169" t="s">
        <v>150</v>
      </c>
      <c r="B20" s="169"/>
      <c r="C20" s="169"/>
      <c r="D20" s="166"/>
      <c r="E20" s="166"/>
      <c r="F20" s="166"/>
      <c r="G20" s="166"/>
      <c r="H20" s="166"/>
      <c r="I20" s="166"/>
    </row>
    <row r="21" spans="1:11" ht="15.6" thickBot="1" x14ac:dyDescent="0.3">
      <c r="A21" s="162"/>
      <c r="B21" s="162"/>
      <c r="C21" s="162"/>
      <c r="D21" s="165"/>
      <c r="E21" s="165"/>
      <c r="F21" s="165"/>
      <c r="G21" s="165"/>
      <c r="H21" s="165"/>
      <c r="I21" s="165"/>
      <c r="J21" s="165"/>
    </row>
    <row r="22" spans="1:11" ht="16.95" customHeight="1" thickBot="1" x14ac:dyDescent="0.3">
      <c r="A22" s="157" t="s">
        <v>151</v>
      </c>
      <c r="B22" s="158"/>
      <c r="C22" s="158"/>
      <c r="D22" s="158"/>
      <c r="E22" s="158"/>
      <c r="F22" s="158"/>
      <c r="G22" s="158"/>
      <c r="H22" s="158"/>
      <c r="I22" s="158"/>
      <c r="J22" s="159"/>
    </row>
    <row r="23" spans="1:11" ht="15.6" x14ac:dyDescent="0.3">
      <c r="A23" s="66"/>
      <c r="B23" s="65"/>
      <c r="C23" s="65"/>
    </row>
    <row r="24" spans="1:11" ht="17.399999999999999" x14ac:dyDescent="0.3">
      <c r="A24" s="163" t="s">
        <v>152</v>
      </c>
      <c r="B24" s="163"/>
      <c r="C24" s="163"/>
      <c r="D24" s="179" t="s">
        <v>153</v>
      </c>
      <c r="E24" s="179"/>
      <c r="F24" s="179"/>
      <c r="G24" s="179"/>
      <c r="H24" s="178" t="s">
        <v>154</v>
      </c>
      <c r="I24" s="178"/>
      <c r="J24" s="178"/>
    </row>
    <row r="25" spans="1:11" ht="15" x14ac:dyDescent="0.25">
      <c r="A25" s="164"/>
      <c r="B25" s="164"/>
      <c r="C25" s="164"/>
      <c r="D25" s="170"/>
      <c r="E25" s="170"/>
      <c r="F25" s="170"/>
      <c r="G25" s="170"/>
      <c r="H25" s="170"/>
      <c r="I25" s="170"/>
      <c r="J25" s="170"/>
    </row>
    <row r="26" spans="1:11" ht="15" x14ac:dyDescent="0.25">
      <c r="A26" s="164"/>
      <c r="B26" s="164"/>
      <c r="C26" s="164"/>
      <c r="D26" s="170"/>
      <c r="E26" s="170"/>
      <c r="F26" s="170"/>
      <c r="G26" s="170"/>
      <c r="H26" s="170"/>
      <c r="I26" s="170"/>
      <c r="J26" s="170"/>
    </row>
    <row r="27" spans="1:11" ht="15" x14ac:dyDescent="0.25">
      <c r="A27" s="164"/>
      <c r="B27" s="164"/>
      <c r="C27" s="164"/>
      <c r="D27" s="170"/>
      <c r="E27" s="170"/>
      <c r="F27" s="170"/>
      <c r="G27" s="170"/>
      <c r="H27" s="170"/>
      <c r="I27" s="170"/>
      <c r="J27" s="170"/>
    </row>
    <row r="28" spans="1:11" x14ac:dyDescent="0.25">
      <c r="A28" s="156"/>
      <c r="B28" s="156"/>
      <c r="C28" s="156"/>
      <c r="D28" s="156"/>
      <c r="E28" s="156"/>
      <c r="F28" s="156"/>
      <c r="G28" s="156"/>
      <c r="H28" s="156"/>
      <c r="I28" s="156"/>
      <c r="J28" s="156"/>
    </row>
  </sheetData>
  <mergeCells count="40">
    <mergeCell ref="A6:J6"/>
    <mergeCell ref="A8:J8"/>
    <mergeCell ref="A7:F7"/>
    <mergeCell ref="H24:J24"/>
    <mergeCell ref="D25:G25"/>
    <mergeCell ref="D24:G24"/>
    <mergeCell ref="A14:C14"/>
    <mergeCell ref="A15:C15"/>
    <mergeCell ref="A16:C16"/>
    <mergeCell ref="A17:C17"/>
    <mergeCell ref="A18:C18"/>
    <mergeCell ref="A19:C19"/>
    <mergeCell ref="A20:C20"/>
    <mergeCell ref="D20:I20"/>
    <mergeCell ref="D10:I10"/>
    <mergeCell ref="A12:J12"/>
    <mergeCell ref="A9:J9"/>
    <mergeCell ref="A11:J11"/>
    <mergeCell ref="A13:C13"/>
    <mergeCell ref="A26:C26"/>
    <mergeCell ref="A27:C27"/>
    <mergeCell ref="D26:G26"/>
    <mergeCell ref="H27:J27"/>
    <mergeCell ref="D27:G27"/>
    <mergeCell ref="H25:J25"/>
    <mergeCell ref="H26:J26"/>
    <mergeCell ref="A28:J28"/>
    <mergeCell ref="A22:J22"/>
    <mergeCell ref="A10:C10"/>
    <mergeCell ref="A21:C21"/>
    <mergeCell ref="A24:C24"/>
    <mergeCell ref="A25:C25"/>
    <mergeCell ref="D21:J21"/>
    <mergeCell ref="D13:I13"/>
    <mergeCell ref="D14:I14"/>
    <mergeCell ref="D15:I15"/>
    <mergeCell ref="D16:I16"/>
    <mergeCell ref="D17:I17"/>
    <mergeCell ref="D18:I18"/>
    <mergeCell ref="D19:I19"/>
  </mergeCells>
  <pageMargins left="0.70866141732283472" right="0.70866141732283472" top="0.74803149606299213" bottom="0.74803149606299213" header="0.31496062992125984" footer="0.31496062992125984"/>
  <pageSetup scale="82"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B45"/>
  <sheetViews>
    <sheetView showGridLines="0" topLeftCell="A31" zoomScale="60" zoomScaleNormal="60" workbookViewId="0">
      <selection activeCell="F33" sqref="F33"/>
    </sheetView>
  </sheetViews>
  <sheetFormatPr baseColWidth="10" defaultColWidth="11.44140625" defaultRowHeight="13.8" x14ac:dyDescent="0.25"/>
  <cols>
    <col min="1" max="1" width="6.88671875" style="1" customWidth="1"/>
    <col min="2" max="2" width="7.44140625" style="1" customWidth="1"/>
    <col min="3" max="3" width="44.33203125" style="1" customWidth="1"/>
    <col min="4" max="4" width="34.6640625" style="1" customWidth="1"/>
    <col min="5" max="5" width="44.6640625" style="1" hidden="1" customWidth="1"/>
    <col min="6" max="8" width="7.44140625" style="2" customWidth="1"/>
    <col min="9" max="9" width="44.44140625" style="1" customWidth="1"/>
    <col min="10" max="11" width="14" style="2" hidden="1" customWidth="1"/>
    <col min="12" max="12" width="13.109375" style="2" hidden="1" customWidth="1"/>
    <col min="13" max="13" width="11.44140625" style="2" customWidth="1"/>
    <col min="14" max="14" width="11.44140625" style="1"/>
    <col min="15" max="15" width="18.44140625" style="1" hidden="1" customWidth="1"/>
    <col min="16" max="16384" width="11.44140625" style="1"/>
  </cols>
  <sheetData>
    <row r="1" spans="1:54" x14ac:dyDescent="0.25">
      <c r="BB1" s="1" t="s">
        <v>101</v>
      </c>
    </row>
    <row r="2" spans="1:54" x14ac:dyDescent="0.25">
      <c r="BB2" s="1">
        <v>0</v>
      </c>
    </row>
    <row r="4" spans="1:54" x14ac:dyDescent="0.25">
      <c r="BB4" s="1">
        <v>1</v>
      </c>
    </row>
    <row r="5" spans="1:54" ht="31.5" customHeight="1" x14ac:dyDescent="0.25">
      <c r="A5" s="184" t="s">
        <v>180</v>
      </c>
      <c r="B5" s="185"/>
      <c r="C5" s="185"/>
      <c r="D5" s="185"/>
      <c r="E5" s="185"/>
      <c r="F5" s="185"/>
      <c r="G5" s="185"/>
      <c r="H5" s="185"/>
      <c r="I5" s="185"/>
      <c r="J5" s="185"/>
      <c r="K5" s="185"/>
      <c r="L5" s="185"/>
      <c r="M5" s="185"/>
      <c r="N5" s="185"/>
      <c r="BB5" s="1">
        <v>2</v>
      </c>
    </row>
    <row r="6" spans="1:54" ht="24" customHeight="1" x14ac:dyDescent="0.25">
      <c r="A6" s="186" t="s">
        <v>33</v>
      </c>
      <c r="B6" s="186"/>
      <c r="C6" s="186"/>
      <c r="D6" s="186"/>
      <c r="E6" s="186"/>
      <c r="F6" s="186"/>
      <c r="G6" s="186"/>
      <c r="H6" s="186"/>
      <c r="I6" s="186"/>
      <c r="J6" s="186"/>
      <c r="K6" s="186"/>
      <c r="L6" s="186"/>
      <c r="M6" s="186"/>
      <c r="N6" s="186"/>
    </row>
    <row r="7" spans="1:54" ht="38.25" customHeight="1" x14ac:dyDescent="0.25">
      <c r="A7" s="197" t="s">
        <v>88</v>
      </c>
      <c r="B7" s="198"/>
      <c r="C7" s="198"/>
      <c r="D7" s="198"/>
      <c r="E7" s="198"/>
      <c r="F7" s="198"/>
      <c r="G7" s="198"/>
      <c r="H7" s="198"/>
      <c r="I7" s="198"/>
      <c r="J7" s="198"/>
      <c r="K7" s="198"/>
      <c r="L7" s="198"/>
      <c r="M7" s="198"/>
      <c r="N7" s="198"/>
    </row>
    <row r="8" spans="1:54" ht="15.6" x14ac:dyDescent="0.25">
      <c r="A8" s="194" t="s">
        <v>34</v>
      </c>
      <c r="B8" s="194" t="s">
        <v>116</v>
      </c>
      <c r="C8" s="194" t="s">
        <v>35</v>
      </c>
      <c r="D8" s="194" t="s">
        <v>36</v>
      </c>
      <c r="E8" s="194" t="s">
        <v>37</v>
      </c>
      <c r="F8" s="195" t="s">
        <v>89</v>
      </c>
      <c r="G8" s="195"/>
      <c r="H8" s="195"/>
      <c r="I8" s="196" t="s">
        <v>0</v>
      </c>
      <c r="J8" s="187" t="s">
        <v>120</v>
      </c>
      <c r="K8" s="188"/>
      <c r="L8" s="189"/>
      <c r="M8" s="190" t="s">
        <v>92</v>
      </c>
      <c r="N8" s="191"/>
    </row>
    <row r="9" spans="1:54" ht="15.6" x14ac:dyDescent="0.25">
      <c r="A9" s="194"/>
      <c r="B9" s="194"/>
      <c r="C9" s="194"/>
      <c r="D9" s="194"/>
      <c r="E9" s="194"/>
      <c r="F9" s="14" t="s">
        <v>38</v>
      </c>
      <c r="G9" s="14" t="s">
        <v>39</v>
      </c>
      <c r="H9" s="14" t="s">
        <v>40</v>
      </c>
      <c r="I9" s="196"/>
      <c r="J9" s="3" t="s">
        <v>118</v>
      </c>
      <c r="K9" s="3" t="s">
        <v>121</v>
      </c>
      <c r="L9" s="3" t="s">
        <v>119</v>
      </c>
      <c r="M9" s="192"/>
      <c r="N9" s="193"/>
    </row>
    <row r="10" spans="1:54" ht="85.2" customHeight="1" x14ac:dyDescent="0.25">
      <c r="A10" s="99" t="s">
        <v>41</v>
      </c>
      <c r="B10" s="99" t="s">
        <v>115</v>
      </c>
      <c r="C10" s="91" t="s">
        <v>431</v>
      </c>
      <c r="D10" s="91" t="s">
        <v>209</v>
      </c>
      <c r="E10" s="84" t="s">
        <v>361</v>
      </c>
      <c r="F10" s="7"/>
      <c r="G10" s="8"/>
      <c r="H10" s="8"/>
      <c r="I10" s="9"/>
      <c r="J10" s="31">
        <v>1</v>
      </c>
      <c r="K10" s="4">
        <v>3</v>
      </c>
      <c r="L10" s="4">
        <f>+K10*J10</f>
        <v>3</v>
      </c>
      <c r="M10" s="77" t="str">
        <f>+IF(H10="x",1,IF(G10="x",0,IF(F10="x",1,"")))</f>
        <v/>
      </c>
      <c r="N10" s="4" t="str">
        <f t="shared" ref="N10:N33" si="0">IFERROR(+M10*K10,"")</f>
        <v/>
      </c>
      <c r="O10" s="72" t="b">
        <f>OR(F10="X",G10="X",H10="X")</f>
        <v>0</v>
      </c>
    </row>
    <row r="11" spans="1:54" ht="89.4" customHeight="1" x14ac:dyDescent="0.25">
      <c r="A11" s="99" t="s">
        <v>42</v>
      </c>
      <c r="B11" s="99" t="s">
        <v>115</v>
      </c>
      <c r="C11" s="91" t="s">
        <v>259</v>
      </c>
      <c r="D11" s="91" t="s">
        <v>210</v>
      </c>
      <c r="E11" s="84" t="s">
        <v>290</v>
      </c>
      <c r="F11" s="7"/>
      <c r="G11" s="8"/>
      <c r="H11" s="8"/>
      <c r="I11" s="9"/>
      <c r="J11" s="31">
        <v>1</v>
      </c>
      <c r="K11" s="4">
        <v>3</v>
      </c>
      <c r="L11" s="4">
        <f t="shared" ref="L11:L33" si="1">+K11*J11</f>
        <v>3</v>
      </c>
      <c r="M11" s="77" t="str">
        <f t="shared" ref="M11:M33" si="2">+IF(H11="x",1,IF(G11="x",0,IF(F11="x",1,"")))</f>
        <v/>
      </c>
      <c r="N11" s="4" t="str">
        <f t="shared" si="0"/>
        <v/>
      </c>
      <c r="O11" s="72" t="b">
        <f t="shared" ref="O11:O33" si="3">OR(F11="X",G11="X",H11="X")</f>
        <v>0</v>
      </c>
    </row>
    <row r="12" spans="1:54" ht="69" x14ac:dyDescent="0.25">
      <c r="A12" s="99" t="s">
        <v>43</v>
      </c>
      <c r="B12" s="99" t="s">
        <v>115</v>
      </c>
      <c r="C12" s="91" t="s">
        <v>193</v>
      </c>
      <c r="D12" s="91" t="s">
        <v>194</v>
      </c>
      <c r="E12" s="84" t="s">
        <v>211</v>
      </c>
      <c r="F12" s="7"/>
      <c r="G12" s="8"/>
      <c r="H12" s="8"/>
      <c r="I12" s="9"/>
      <c r="J12" s="31">
        <v>1</v>
      </c>
      <c r="K12" s="4">
        <v>3</v>
      </c>
      <c r="L12" s="4">
        <f t="shared" si="1"/>
        <v>3</v>
      </c>
      <c r="M12" s="77" t="str">
        <f t="shared" si="2"/>
        <v/>
      </c>
      <c r="N12" s="4" t="str">
        <f t="shared" si="0"/>
        <v/>
      </c>
      <c r="O12" s="72" t="b">
        <f t="shared" si="3"/>
        <v>0</v>
      </c>
    </row>
    <row r="13" spans="1:54" ht="124.2" x14ac:dyDescent="0.25">
      <c r="A13" s="99" t="s">
        <v>44</v>
      </c>
      <c r="B13" s="99" t="s">
        <v>115</v>
      </c>
      <c r="C13" s="91" t="s">
        <v>418</v>
      </c>
      <c r="D13" s="91" t="s">
        <v>212</v>
      </c>
      <c r="E13" s="84" t="s">
        <v>422</v>
      </c>
      <c r="F13" s="7"/>
      <c r="G13" s="8"/>
      <c r="H13" s="8"/>
      <c r="I13" s="11"/>
      <c r="J13" s="31">
        <v>1</v>
      </c>
      <c r="K13" s="4">
        <v>3</v>
      </c>
      <c r="L13" s="4">
        <f t="shared" si="1"/>
        <v>3</v>
      </c>
      <c r="M13" s="77" t="str">
        <f t="shared" si="2"/>
        <v/>
      </c>
      <c r="N13" s="4" t="str">
        <f t="shared" si="0"/>
        <v/>
      </c>
      <c r="O13" s="72" t="b">
        <f t="shared" si="3"/>
        <v>0</v>
      </c>
    </row>
    <row r="14" spans="1:54" ht="102" customHeight="1" x14ac:dyDescent="0.25">
      <c r="A14" s="99" t="s">
        <v>45</v>
      </c>
      <c r="B14" s="99" t="s">
        <v>115</v>
      </c>
      <c r="C14" s="91" t="s">
        <v>195</v>
      </c>
      <c r="D14" s="91" t="s">
        <v>196</v>
      </c>
      <c r="E14" s="84" t="s">
        <v>217</v>
      </c>
      <c r="F14" s="7"/>
      <c r="G14" s="8"/>
      <c r="H14" s="8"/>
      <c r="I14" s="9"/>
      <c r="J14" s="31">
        <v>1</v>
      </c>
      <c r="K14" s="4">
        <v>3</v>
      </c>
      <c r="L14" s="4">
        <f t="shared" si="1"/>
        <v>3</v>
      </c>
      <c r="M14" s="77" t="str">
        <f t="shared" si="2"/>
        <v/>
      </c>
      <c r="N14" s="4" t="str">
        <f t="shared" si="0"/>
        <v/>
      </c>
      <c r="O14" s="72" t="b">
        <f t="shared" si="3"/>
        <v>0</v>
      </c>
    </row>
    <row r="15" spans="1:54" ht="124.2" x14ac:dyDescent="0.25">
      <c r="A15" s="99" t="s">
        <v>46</v>
      </c>
      <c r="B15" s="99" t="s">
        <v>115</v>
      </c>
      <c r="C15" s="91" t="s">
        <v>197</v>
      </c>
      <c r="D15" s="91" t="s">
        <v>198</v>
      </c>
      <c r="E15" s="84" t="s">
        <v>348</v>
      </c>
      <c r="F15" s="7"/>
      <c r="G15" s="8"/>
      <c r="H15" s="8"/>
      <c r="I15" s="13"/>
      <c r="J15" s="31">
        <v>1</v>
      </c>
      <c r="K15" s="4">
        <v>3</v>
      </c>
      <c r="L15" s="4">
        <f t="shared" si="1"/>
        <v>3</v>
      </c>
      <c r="M15" s="77" t="str">
        <f t="shared" si="2"/>
        <v/>
      </c>
      <c r="N15" s="4" t="str">
        <f t="shared" si="0"/>
        <v/>
      </c>
      <c r="O15" s="72" t="b">
        <f t="shared" si="3"/>
        <v>0</v>
      </c>
    </row>
    <row r="16" spans="1:54" ht="124.2" x14ac:dyDescent="0.25">
      <c r="A16" s="99" t="s">
        <v>47</v>
      </c>
      <c r="B16" s="99" t="s">
        <v>115</v>
      </c>
      <c r="C16" s="91" t="s">
        <v>461</v>
      </c>
      <c r="D16" s="91" t="s">
        <v>462</v>
      </c>
      <c r="E16" s="84" t="s">
        <v>199</v>
      </c>
      <c r="F16" s="7"/>
      <c r="G16" s="8"/>
      <c r="H16" s="8"/>
      <c r="I16" s="13"/>
      <c r="J16" s="31">
        <v>1</v>
      </c>
      <c r="K16" s="4">
        <v>3</v>
      </c>
      <c r="L16" s="4">
        <f t="shared" si="1"/>
        <v>3</v>
      </c>
      <c r="M16" s="77" t="str">
        <f t="shared" si="2"/>
        <v/>
      </c>
      <c r="N16" s="4" t="str">
        <f t="shared" si="0"/>
        <v/>
      </c>
      <c r="O16" s="72" t="b">
        <f t="shared" si="3"/>
        <v>0</v>
      </c>
    </row>
    <row r="17" spans="1:15" ht="80.400000000000006" customHeight="1" x14ac:dyDescent="0.25">
      <c r="A17" s="99" t="s">
        <v>48</v>
      </c>
      <c r="B17" s="99" t="s">
        <v>115</v>
      </c>
      <c r="C17" s="94" t="s">
        <v>201</v>
      </c>
      <c r="D17" s="94" t="s">
        <v>200</v>
      </c>
      <c r="E17" s="79" t="s">
        <v>218</v>
      </c>
      <c r="F17" s="7"/>
      <c r="G17" s="8"/>
      <c r="H17" s="8"/>
      <c r="I17" s="12"/>
      <c r="J17" s="31">
        <v>1</v>
      </c>
      <c r="K17" s="4">
        <v>3</v>
      </c>
      <c r="L17" s="4">
        <f t="shared" si="1"/>
        <v>3</v>
      </c>
      <c r="M17" s="77" t="str">
        <f t="shared" si="2"/>
        <v/>
      </c>
      <c r="N17" s="4" t="str">
        <f t="shared" si="0"/>
        <v/>
      </c>
      <c r="O17" s="72" t="b">
        <f t="shared" si="3"/>
        <v>0</v>
      </c>
    </row>
    <row r="18" spans="1:15" ht="130.5" customHeight="1" x14ac:dyDescent="0.25">
      <c r="A18" s="99" t="s">
        <v>93</v>
      </c>
      <c r="B18" s="99" t="s">
        <v>117</v>
      </c>
      <c r="C18" s="100" t="s">
        <v>191</v>
      </c>
      <c r="D18" s="91" t="s">
        <v>291</v>
      </c>
      <c r="E18" s="84" t="s">
        <v>432</v>
      </c>
      <c r="F18" s="7"/>
      <c r="G18" s="8"/>
      <c r="H18" s="8"/>
      <c r="I18" s="13"/>
      <c r="J18" s="31">
        <v>1</v>
      </c>
      <c r="K18" s="4">
        <v>2</v>
      </c>
      <c r="L18" s="4">
        <f t="shared" si="1"/>
        <v>2</v>
      </c>
      <c r="M18" s="77" t="str">
        <f t="shared" si="2"/>
        <v/>
      </c>
      <c r="N18" s="4" t="str">
        <f t="shared" si="0"/>
        <v/>
      </c>
      <c r="O18" s="72" t="b">
        <f t="shared" si="3"/>
        <v>0</v>
      </c>
    </row>
    <row r="19" spans="1:15" ht="139.5" customHeight="1" x14ac:dyDescent="0.25">
      <c r="A19" s="99" t="s">
        <v>49</v>
      </c>
      <c r="B19" s="99" t="s">
        <v>115</v>
      </c>
      <c r="C19" s="94" t="s">
        <v>203</v>
      </c>
      <c r="D19" s="94" t="s">
        <v>1</v>
      </c>
      <c r="E19" s="79" t="s">
        <v>155</v>
      </c>
      <c r="F19" s="7"/>
      <c r="G19" s="8"/>
      <c r="H19" s="8"/>
      <c r="I19" s="12"/>
      <c r="J19" s="31">
        <v>1</v>
      </c>
      <c r="K19" s="4">
        <v>3</v>
      </c>
      <c r="L19" s="4">
        <f t="shared" si="1"/>
        <v>3</v>
      </c>
      <c r="M19" s="77" t="str">
        <f t="shared" si="2"/>
        <v/>
      </c>
      <c r="N19" s="4" t="str">
        <f t="shared" si="0"/>
        <v/>
      </c>
      <c r="O19" s="72" t="b">
        <f t="shared" si="3"/>
        <v>0</v>
      </c>
    </row>
    <row r="20" spans="1:15" ht="139.5" customHeight="1" x14ac:dyDescent="0.25">
      <c r="A20" s="99" t="s">
        <v>50</v>
      </c>
      <c r="B20" s="99" t="s">
        <v>385</v>
      </c>
      <c r="C20" s="94" t="s">
        <v>393</v>
      </c>
      <c r="D20" s="89" t="s">
        <v>394</v>
      </c>
      <c r="E20" s="68" t="s">
        <v>395</v>
      </c>
      <c r="F20" s="7"/>
      <c r="G20" s="8"/>
      <c r="H20" s="8"/>
      <c r="I20" s="12"/>
      <c r="J20" s="31">
        <v>1</v>
      </c>
      <c r="K20" s="4">
        <v>2</v>
      </c>
      <c r="L20" s="4">
        <f t="shared" ref="L20" si="4">+K20*J20</f>
        <v>2</v>
      </c>
      <c r="M20" s="77" t="str">
        <f t="shared" ref="M20" si="5">+IF(H20="x",1,IF(G20="x",0,IF(F20="x",1,"")))</f>
        <v/>
      </c>
      <c r="N20" s="4" t="str">
        <f t="shared" ref="N20" si="6">IFERROR(+M20*K20,"")</f>
        <v/>
      </c>
      <c r="O20" s="72" t="b">
        <f t="shared" si="3"/>
        <v>0</v>
      </c>
    </row>
    <row r="21" spans="1:15" ht="115.5" customHeight="1" x14ac:dyDescent="0.25">
      <c r="A21" s="99" t="s">
        <v>51</v>
      </c>
      <c r="B21" s="99" t="s">
        <v>115</v>
      </c>
      <c r="C21" s="94" t="s">
        <v>397</v>
      </c>
      <c r="D21" s="94" t="s">
        <v>192</v>
      </c>
      <c r="E21" s="79" t="s">
        <v>204</v>
      </c>
      <c r="F21" s="7"/>
      <c r="G21" s="8"/>
      <c r="H21" s="8"/>
      <c r="I21" s="12"/>
      <c r="J21" s="31">
        <v>1</v>
      </c>
      <c r="K21" s="4">
        <v>3</v>
      </c>
      <c r="L21" s="4">
        <f t="shared" si="1"/>
        <v>3</v>
      </c>
      <c r="M21" s="77" t="str">
        <f t="shared" si="2"/>
        <v/>
      </c>
      <c r="N21" s="4" t="str">
        <f t="shared" si="0"/>
        <v/>
      </c>
      <c r="O21" s="72" t="b">
        <f t="shared" si="3"/>
        <v>0</v>
      </c>
    </row>
    <row r="22" spans="1:15" ht="96.75" customHeight="1" x14ac:dyDescent="0.25">
      <c r="A22" s="99" t="s">
        <v>52</v>
      </c>
      <c r="B22" s="99" t="s">
        <v>115</v>
      </c>
      <c r="C22" s="91" t="s">
        <v>114</v>
      </c>
      <c r="D22" s="91" t="s">
        <v>156</v>
      </c>
      <c r="E22" s="84" t="s">
        <v>206</v>
      </c>
      <c r="F22" s="7"/>
      <c r="G22" s="8"/>
      <c r="H22" s="8"/>
      <c r="I22" s="13"/>
      <c r="J22" s="31">
        <v>1</v>
      </c>
      <c r="K22" s="4">
        <v>3</v>
      </c>
      <c r="L22" s="4">
        <f t="shared" si="1"/>
        <v>3</v>
      </c>
      <c r="M22" s="77" t="str">
        <f t="shared" si="2"/>
        <v/>
      </c>
      <c r="N22" s="4" t="str">
        <f t="shared" si="0"/>
        <v/>
      </c>
      <c r="O22" s="72" t="b">
        <f t="shared" si="3"/>
        <v>0</v>
      </c>
    </row>
    <row r="23" spans="1:15" ht="136.5" customHeight="1" x14ac:dyDescent="0.25">
      <c r="A23" s="99" t="s">
        <v>53</v>
      </c>
      <c r="B23" s="99" t="s">
        <v>117</v>
      </c>
      <c r="C23" s="91" t="s">
        <v>207</v>
      </c>
      <c r="D23" s="91" t="s">
        <v>94</v>
      </c>
      <c r="E23" s="84" t="s">
        <v>420</v>
      </c>
      <c r="F23" s="7"/>
      <c r="G23" s="8"/>
      <c r="H23" s="8"/>
      <c r="I23" s="10"/>
      <c r="J23" s="31">
        <v>1</v>
      </c>
      <c r="K23" s="4">
        <v>2</v>
      </c>
      <c r="L23" s="4">
        <f t="shared" si="1"/>
        <v>2</v>
      </c>
      <c r="M23" s="77" t="str">
        <f t="shared" si="2"/>
        <v/>
      </c>
      <c r="N23" s="4" t="str">
        <f t="shared" si="0"/>
        <v/>
      </c>
      <c r="O23" s="72" t="b">
        <f t="shared" si="3"/>
        <v>0</v>
      </c>
    </row>
    <row r="24" spans="1:15" ht="204" customHeight="1" x14ac:dyDescent="0.25">
      <c r="A24" s="99" t="s">
        <v>54</v>
      </c>
      <c r="B24" s="99" t="s">
        <v>117</v>
      </c>
      <c r="C24" s="94" t="s">
        <v>463</v>
      </c>
      <c r="D24" s="94" t="s">
        <v>464</v>
      </c>
      <c r="E24" s="79" t="s">
        <v>421</v>
      </c>
      <c r="F24" s="7"/>
      <c r="G24" s="8"/>
      <c r="H24" s="8"/>
      <c r="I24" s="10"/>
      <c r="J24" s="31">
        <v>1</v>
      </c>
      <c r="K24" s="4">
        <v>2</v>
      </c>
      <c r="L24" s="4">
        <f t="shared" si="1"/>
        <v>2</v>
      </c>
      <c r="M24" s="77" t="str">
        <f t="shared" si="2"/>
        <v/>
      </c>
      <c r="N24" s="4" t="str">
        <f t="shared" si="0"/>
        <v/>
      </c>
      <c r="O24" s="72" t="b">
        <f t="shared" si="3"/>
        <v>0</v>
      </c>
    </row>
    <row r="25" spans="1:15" ht="204" customHeight="1" x14ac:dyDescent="0.25">
      <c r="A25" s="99" t="s">
        <v>55</v>
      </c>
      <c r="B25" s="99" t="s">
        <v>115</v>
      </c>
      <c r="C25" s="94" t="s">
        <v>465</v>
      </c>
      <c r="D25" s="94" t="s">
        <v>2</v>
      </c>
      <c r="E25" s="79" t="s">
        <v>292</v>
      </c>
      <c r="F25" s="7"/>
      <c r="G25" s="8"/>
      <c r="H25" s="8"/>
      <c r="I25" s="10"/>
      <c r="J25" s="31">
        <v>1</v>
      </c>
      <c r="K25" s="4">
        <v>3</v>
      </c>
      <c r="L25" s="4">
        <f t="shared" si="1"/>
        <v>3</v>
      </c>
      <c r="M25" s="77" t="str">
        <f t="shared" si="2"/>
        <v/>
      </c>
      <c r="N25" s="4" t="str">
        <f t="shared" si="0"/>
        <v/>
      </c>
      <c r="O25" s="72" t="b">
        <f t="shared" si="3"/>
        <v>0</v>
      </c>
    </row>
    <row r="26" spans="1:15" ht="78" customHeight="1" x14ac:dyDescent="0.25">
      <c r="A26" s="99" t="s">
        <v>56</v>
      </c>
      <c r="B26" s="99" t="s">
        <v>115</v>
      </c>
      <c r="C26" s="91" t="s">
        <v>86</v>
      </c>
      <c r="D26" s="91" t="s">
        <v>466</v>
      </c>
      <c r="E26" s="84" t="s">
        <v>327</v>
      </c>
      <c r="F26" s="7"/>
      <c r="G26" s="8"/>
      <c r="H26" s="8"/>
      <c r="I26" s="10"/>
      <c r="J26" s="31">
        <v>1</v>
      </c>
      <c r="K26" s="4">
        <v>3</v>
      </c>
      <c r="L26" s="4">
        <f t="shared" si="1"/>
        <v>3</v>
      </c>
      <c r="M26" s="77" t="str">
        <f t="shared" si="2"/>
        <v/>
      </c>
      <c r="N26" s="4" t="str">
        <f t="shared" si="0"/>
        <v/>
      </c>
      <c r="O26" s="72" t="b">
        <f t="shared" si="3"/>
        <v>0</v>
      </c>
    </row>
    <row r="27" spans="1:15" ht="155.25" customHeight="1" x14ac:dyDescent="0.25">
      <c r="A27" s="99" t="s">
        <v>157</v>
      </c>
      <c r="B27" s="99" t="s">
        <v>115</v>
      </c>
      <c r="C27" s="91" t="s">
        <v>467</v>
      </c>
      <c r="D27" s="91" t="s">
        <v>468</v>
      </c>
      <c r="E27" s="84" t="s">
        <v>419</v>
      </c>
      <c r="F27" s="7"/>
      <c r="G27" s="8"/>
      <c r="H27" s="8"/>
      <c r="I27" s="10"/>
      <c r="J27" s="31">
        <v>1</v>
      </c>
      <c r="K27" s="4">
        <v>3</v>
      </c>
      <c r="L27" s="4">
        <f t="shared" si="1"/>
        <v>3</v>
      </c>
      <c r="M27" s="77" t="str">
        <f t="shared" si="2"/>
        <v/>
      </c>
      <c r="N27" s="4" t="str">
        <f t="shared" si="0"/>
        <v/>
      </c>
      <c r="O27" s="72" t="b">
        <f t="shared" si="3"/>
        <v>0</v>
      </c>
    </row>
    <row r="28" spans="1:15" ht="138" x14ac:dyDescent="0.25">
      <c r="A28" s="99" t="s">
        <v>158</v>
      </c>
      <c r="B28" s="99" t="s">
        <v>115</v>
      </c>
      <c r="C28" s="91" t="s">
        <v>469</v>
      </c>
      <c r="D28" s="91" t="s">
        <v>470</v>
      </c>
      <c r="E28" s="84" t="s">
        <v>205</v>
      </c>
      <c r="F28" s="7"/>
      <c r="G28" s="8"/>
      <c r="H28" s="8"/>
      <c r="I28" s="10"/>
      <c r="J28" s="31">
        <v>1</v>
      </c>
      <c r="K28" s="4">
        <v>3</v>
      </c>
      <c r="L28" s="4">
        <f t="shared" si="1"/>
        <v>3</v>
      </c>
      <c r="M28" s="77" t="str">
        <f t="shared" si="2"/>
        <v/>
      </c>
      <c r="N28" s="4" t="str">
        <f t="shared" si="0"/>
        <v/>
      </c>
      <c r="O28" s="72" t="b">
        <f t="shared" si="3"/>
        <v>0</v>
      </c>
    </row>
    <row r="29" spans="1:15" ht="110.4" x14ac:dyDescent="0.25">
      <c r="A29" s="99" t="s">
        <v>159</v>
      </c>
      <c r="B29" s="99" t="s">
        <v>115</v>
      </c>
      <c r="C29" s="91" t="s">
        <v>471</v>
      </c>
      <c r="D29" s="91" t="s">
        <v>202</v>
      </c>
      <c r="E29" s="84" t="s">
        <v>398</v>
      </c>
      <c r="F29" s="7"/>
      <c r="G29" s="8"/>
      <c r="H29" s="8"/>
      <c r="I29" s="10"/>
      <c r="J29" s="31">
        <v>1</v>
      </c>
      <c r="K29" s="4">
        <v>3</v>
      </c>
      <c r="L29" s="4">
        <f t="shared" si="1"/>
        <v>3</v>
      </c>
      <c r="M29" s="77" t="str">
        <f t="shared" si="2"/>
        <v/>
      </c>
      <c r="N29" s="4" t="str">
        <f t="shared" si="0"/>
        <v/>
      </c>
      <c r="O29" s="72" t="b">
        <f t="shared" si="3"/>
        <v>0</v>
      </c>
    </row>
    <row r="30" spans="1:15" ht="214.5" customHeight="1" x14ac:dyDescent="0.25">
      <c r="A30" s="99" t="s">
        <v>219</v>
      </c>
      <c r="B30" s="99" t="s">
        <v>115</v>
      </c>
      <c r="C30" s="91" t="s">
        <v>472</v>
      </c>
      <c r="D30" s="91" t="s">
        <v>473</v>
      </c>
      <c r="E30" s="84" t="s">
        <v>293</v>
      </c>
      <c r="F30" s="7"/>
      <c r="G30" s="8"/>
      <c r="H30" s="8"/>
      <c r="I30" s="10"/>
      <c r="J30" s="31">
        <v>1</v>
      </c>
      <c r="K30" s="4">
        <v>3</v>
      </c>
      <c r="L30" s="4">
        <f t="shared" si="1"/>
        <v>3</v>
      </c>
      <c r="M30" s="77" t="str">
        <f t="shared" si="2"/>
        <v/>
      </c>
      <c r="N30" s="4" t="str">
        <f t="shared" si="0"/>
        <v/>
      </c>
      <c r="O30" s="72" t="b">
        <f t="shared" si="3"/>
        <v>0</v>
      </c>
    </row>
    <row r="31" spans="1:15" ht="157.94999999999999" customHeight="1" x14ac:dyDescent="0.25">
      <c r="A31" s="99" t="s">
        <v>220</v>
      </c>
      <c r="B31" s="99" t="s">
        <v>115</v>
      </c>
      <c r="C31" s="91" t="s">
        <v>294</v>
      </c>
      <c r="D31" s="91" t="s">
        <v>295</v>
      </c>
      <c r="E31" s="84" t="s">
        <v>296</v>
      </c>
      <c r="F31" s="7"/>
      <c r="G31" s="8"/>
      <c r="H31" s="8"/>
      <c r="I31" s="10"/>
      <c r="J31" s="31">
        <v>1</v>
      </c>
      <c r="K31" s="4">
        <v>3</v>
      </c>
      <c r="L31" s="4">
        <f t="shared" si="1"/>
        <v>3</v>
      </c>
      <c r="M31" s="77" t="str">
        <f t="shared" si="2"/>
        <v/>
      </c>
      <c r="N31" s="4" t="str">
        <f t="shared" si="0"/>
        <v/>
      </c>
      <c r="O31" s="72" t="b">
        <f t="shared" si="3"/>
        <v>0</v>
      </c>
    </row>
    <row r="32" spans="1:15" ht="110.4" x14ac:dyDescent="0.25">
      <c r="A32" s="99" t="s">
        <v>221</v>
      </c>
      <c r="B32" s="99" t="s">
        <v>115</v>
      </c>
      <c r="C32" s="91" t="s">
        <v>213</v>
      </c>
      <c r="D32" s="91" t="s">
        <v>214</v>
      </c>
      <c r="E32" s="84" t="s">
        <v>215</v>
      </c>
      <c r="F32" s="7"/>
      <c r="G32" s="8"/>
      <c r="H32" s="8"/>
      <c r="I32" s="10"/>
      <c r="J32" s="31">
        <v>1</v>
      </c>
      <c r="K32" s="4">
        <v>3</v>
      </c>
      <c r="L32" s="4">
        <f t="shared" si="1"/>
        <v>3</v>
      </c>
      <c r="M32" s="77" t="str">
        <f t="shared" si="2"/>
        <v/>
      </c>
      <c r="N32" s="4" t="str">
        <f t="shared" si="0"/>
        <v/>
      </c>
      <c r="O32" s="72" t="b">
        <f t="shared" si="3"/>
        <v>0</v>
      </c>
    </row>
    <row r="33" spans="1:15" ht="71.25" customHeight="1" x14ac:dyDescent="0.25">
      <c r="A33" s="99" t="s">
        <v>396</v>
      </c>
      <c r="B33" s="101" t="s">
        <v>115</v>
      </c>
      <c r="C33" s="91" t="s">
        <v>474</v>
      </c>
      <c r="D33" s="91" t="s">
        <v>208</v>
      </c>
      <c r="E33" s="84" t="s">
        <v>216</v>
      </c>
      <c r="F33" s="7"/>
      <c r="G33" s="8"/>
      <c r="H33" s="8"/>
      <c r="I33" s="10"/>
      <c r="J33" s="31">
        <v>1</v>
      </c>
      <c r="K33" s="4">
        <v>3</v>
      </c>
      <c r="L33" s="4">
        <f t="shared" si="1"/>
        <v>3</v>
      </c>
      <c r="M33" s="77" t="str">
        <f t="shared" si="2"/>
        <v/>
      </c>
      <c r="N33" s="4" t="str">
        <f t="shared" si="0"/>
        <v/>
      </c>
      <c r="O33" s="72" t="b">
        <f t="shared" si="3"/>
        <v>0</v>
      </c>
    </row>
    <row r="34" spans="1:15" ht="15.75" hidden="1" customHeight="1" x14ac:dyDescent="0.25">
      <c r="C34" s="5"/>
      <c r="F34" s="1"/>
      <c r="G34" s="1"/>
      <c r="H34" s="1"/>
      <c r="I34" s="1" t="s">
        <v>125</v>
      </c>
      <c r="J34" s="1"/>
      <c r="K34" s="1"/>
      <c r="L34" s="1"/>
      <c r="M34" s="1">
        <f>SUMIF(O10:O33,"VERDADERO",J10:J33)</f>
        <v>0</v>
      </c>
      <c r="N34" s="1">
        <f>SUMIF(O10:O33,"VERDADERO",L10:L33)</f>
        <v>0</v>
      </c>
    </row>
    <row r="35" spans="1:15" hidden="1" x14ac:dyDescent="0.25">
      <c r="F35" s="1"/>
      <c r="G35" s="1"/>
      <c r="H35" s="1"/>
      <c r="I35" s="1" t="s">
        <v>122</v>
      </c>
      <c r="J35" s="1"/>
      <c r="K35" s="1"/>
      <c r="L35" s="1"/>
      <c r="M35" s="1"/>
    </row>
    <row r="36" spans="1:15" hidden="1" x14ac:dyDescent="0.25">
      <c r="F36" s="1"/>
      <c r="G36" s="1"/>
      <c r="H36" s="1"/>
      <c r="I36" s="1" t="s">
        <v>123</v>
      </c>
      <c r="J36" s="1"/>
      <c r="K36" s="1"/>
      <c r="L36" s="1"/>
      <c r="M36" s="1">
        <f>SUMIF(O10:O33,"VERDADERO",M10:M33)</f>
        <v>0</v>
      </c>
      <c r="N36" s="80">
        <f>SUMIF(O10:O33,"VERDADERO",N10:N33)</f>
        <v>0</v>
      </c>
    </row>
    <row r="37" spans="1:15" hidden="1" x14ac:dyDescent="0.25">
      <c r="F37" s="1"/>
      <c r="G37" s="1"/>
      <c r="H37" s="1"/>
      <c r="I37" s="1" t="s">
        <v>124</v>
      </c>
      <c r="J37" s="1"/>
      <c r="K37" s="1"/>
      <c r="L37" s="1"/>
      <c r="M37" s="6" t="e">
        <f>M36/M34</f>
        <v>#DIV/0!</v>
      </c>
      <c r="N37" s="6" t="e">
        <f>N36/N34</f>
        <v>#DIV/0!</v>
      </c>
    </row>
    <row r="38" spans="1:15" hidden="1" x14ac:dyDescent="0.25">
      <c r="F38" s="1"/>
      <c r="G38" s="1"/>
      <c r="H38" s="1"/>
      <c r="J38" s="1"/>
      <c r="K38" s="1"/>
      <c r="L38" s="1"/>
      <c r="M38" s="1"/>
    </row>
    <row r="39" spans="1:15" x14ac:dyDescent="0.25">
      <c r="F39" s="1"/>
      <c r="G39" s="1"/>
      <c r="H39" s="1"/>
      <c r="J39" s="1"/>
      <c r="K39" s="1"/>
      <c r="L39" s="1"/>
      <c r="M39" s="1"/>
    </row>
    <row r="40" spans="1:15" x14ac:dyDescent="0.25">
      <c r="F40" s="1"/>
      <c r="G40" s="1"/>
      <c r="H40" s="1"/>
      <c r="J40" s="1"/>
      <c r="K40" s="1"/>
      <c r="L40" s="1"/>
      <c r="M40" s="1"/>
    </row>
    <row r="41" spans="1:15" x14ac:dyDescent="0.25">
      <c r="F41" s="1"/>
      <c r="G41" s="1"/>
      <c r="H41" s="1"/>
      <c r="J41" s="1"/>
      <c r="K41" s="1"/>
      <c r="L41" s="1"/>
      <c r="M41" s="1"/>
    </row>
    <row r="42" spans="1:15" x14ac:dyDescent="0.25">
      <c r="F42" s="1"/>
      <c r="G42" s="1"/>
      <c r="H42" s="1"/>
      <c r="J42" s="1"/>
      <c r="K42" s="1"/>
      <c r="L42" s="1"/>
      <c r="M42" s="1"/>
    </row>
    <row r="43" spans="1:15" x14ac:dyDescent="0.25">
      <c r="F43" s="1"/>
      <c r="G43" s="1"/>
      <c r="H43" s="1"/>
      <c r="J43" s="1"/>
      <c r="K43" s="1"/>
      <c r="L43" s="1"/>
      <c r="M43" s="1"/>
    </row>
    <row r="44" spans="1:15" x14ac:dyDescent="0.25">
      <c r="F44" s="1"/>
      <c r="G44" s="1"/>
      <c r="H44" s="1"/>
      <c r="J44" s="1"/>
      <c r="K44" s="1"/>
      <c r="L44" s="1"/>
      <c r="M44" s="1"/>
    </row>
    <row r="45" spans="1:15" x14ac:dyDescent="0.25">
      <c r="J45" s="1"/>
      <c r="K45" s="1"/>
      <c r="L45" s="1"/>
      <c r="M45" s="1"/>
    </row>
  </sheetData>
  <sheetProtection algorithmName="SHA-512" hashValue="AqUuDlEjx3rANkXSwijDgxpYbKvXhP3RNCx9fKU+bWa+IgSfUeCnBtx53iMpKS+yhh5H24z/TuGDoOydNoBqPQ==" saltValue="nmapC+2cLBPlJrV1g/1YNw==" spinCount="100000" sheet="1" objects="1" scenarios="1" selectLockedCells="1"/>
  <mergeCells count="12">
    <mergeCell ref="A5:N5"/>
    <mergeCell ref="A6:N6"/>
    <mergeCell ref="J8:L8"/>
    <mergeCell ref="M8:N9"/>
    <mergeCell ref="E8:E9"/>
    <mergeCell ref="F8:H8"/>
    <mergeCell ref="D8:D9"/>
    <mergeCell ref="B8:B9"/>
    <mergeCell ref="I8:I9"/>
    <mergeCell ref="A7:N7"/>
    <mergeCell ref="A8:A9"/>
    <mergeCell ref="C8:C9"/>
  </mergeCells>
  <phoneticPr fontId="0" type="noConversion"/>
  <dataValidations count="1">
    <dataValidation type="list" allowBlank="1" showInputMessage="1" showErrorMessage="1" sqref="F10:H33">
      <formula1>$BB$1</formula1>
    </dataValidation>
  </dataValidations>
  <pageMargins left="0.23622047244094491" right="0.23622047244094491" top="0.19685039370078741" bottom="0.15748031496062992" header="0" footer="0.11811023622047245"/>
  <pageSetup scale="49" fitToHeight="0" orientation="landscape" r:id="rId1"/>
  <headerFooter>
    <oddFooter>&amp;C&amp;P de &amp;N</oddFooter>
  </headerFooter>
  <rowBreaks count="2" manualBreakCount="2">
    <brk id="14" max="13" man="1"/>
    <brk id="23" max="13" man="1"/>
  </rowBreaks>
  <colBreaks count="1" manualBreakCount="1">
    <brk id="14" max="2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B26"/>
  <sheetViews>
    <sheetView showGridLines="0" zoomScale="50" zoomScaleNormal="50" zoomScaleSheetLayoutView="78" workbookViewId="0">
      <selection activeCell="I10" sqref="I10"/>
    </sheetView>
  </sheetViews>
  <sheetFormatPr baseColWidth="10" defaultColWidth="11.44140625" defaultRowHeight="13.8" x14ac:dyDescent="0.25"/>
  <cols>
    <col min="1" max="1" width="6.88671875" style="15" customWidth="1"/>
    <col min="2" max="2" width="8.109375" style="15" customWidth="1"/>
    <col min="3" max="3" width="44.44140625" style="15" customWidth="1"/>
    <col min="4" max="4" width="42.44140625" style="15" customWidth="1"/>
    <col min="5" max="5" width="45.6640625" style="15" hidden="1" customWidth="1"/>
    <col min="6" max="8" width="6.6640625" style="16" customWidth="1"/>
    <col min="9" max="9" width="56.44140625" style="17" customWidth="1"/>
    <col min="10" max="12" width="11.44140625" style="15" hidden="1" customWidth="1"/>
    <col min="13" max="13" width="11.44140625" style="15" customWidth="1"/>
    <col min="14" max="14" width="11.44140625" style="15"/>
    <col min="15" max="15" width="14.44140625" style="15" hidden="1" customWidth="1"/>
    <col min="16" max="16384" width="11.44140625" style="15"/>
  </cols>
  <sheetData>
    <row r="1" spans="1:54" x14ac:dyDescent="0.25">
      <c r="BB1" s="18" t="s">
        <v>101</v>
      </c>
    </row>
    <row r="2" spans="1:54" ht="16.5" customHeight="1" x14ac:dyDescent="0.25">
      <c r="BB2" s="19">
        <v>0</v>
      </c>
    </row>
    <row r="3" spans="1:54" ht="16.5" customHeight="1" x14ac:dyDescent="0.25">
      <c r="BB3" s="19"/>
    </row>
    <row r="4" spans="1:54" ht="18" customHeight="1" x14ac:dyDescent="0.25">
      <c r="BB4" s="19">
        <v>1</v>
      </c>
    </row>
    <row r="5" spans="1:54" ht="22.5" customHeight="1" x14ac:dyDescent="0.25">
      <c r="A5" s="199" t="s">
        <v>182</v>
      </c>
      <c r="B5" s="200"/>
      <c r="C5" s="200"/>
      <c r="D5" s="200"/>
      <c r="E5" s="200"/>
      <c r="F5" s="200"/>
      <c r="G5" s="200"/>
      <c r="H5" s="200"/>
      <c r="I5" s="200"/>
      <c r="J5" s="200"/>
      <c r="K5" s="200"/>
      <c r="L5" s="200"/>
      <c r="M5" s="200"/>
      <c r="N5" s="200"/>
      <c r="BB5" s="19">
        <v>2</v>
      </c>
    </row>
    <row r="6" spans="1:54" ht="24" customHeight="1" x14ac:dyDescent="0.25">
      <c r="A6" s="201" t="s">
        <v>57</v>
      </c>
      <c r="B6" s="201"/>
      <c r="C6" s="201"/>
      <c r="D6" s="201"/>
      <c r="E6" s="201"/>
      <c r="F6" s="201"/>
      <c r="G6" s="201"/>
      <c r="H6" s="201"/>
      <c r="I6" s="201"/>
      <c r="J6" s="201"/>
      <c r="K6" s="201"/>
      <c r="L6" s="201"/>
      <c r="M6" s="201"/>
      <c r="N6" s="201"/>
    </row>
    <row r="7" spans="1:54" ht="38.25" customHeight="1" x14ac:dyDescent="0.25">
      <c r="A7" s="202" t="s">
        <v>58</v>
      </c>
      <c r="B7" s="203"/>
      <c r="C7" s="203"/>
      <c r="D7" s="203"/>
      <c r="E7" s="203"/>
      <c r="F7" s="203"/>
      <c r="G7" s="203"/>
      <c r="H7" s="203"/>
      <c r="I7" s="203"/>
      <c r="J7" s="203"/>
      <c r="K7" s="203"/>
      <c r="L7" s="203"/>
      <c r="M7" s="203"/>
      <c r="N7" s="203"/>
    </row>
    <row r="8" spans="1:54" ht="17.399999999999999" x14ac:dyDescent="0.25">
      <c r="A8" s="207" t="s">
        <v>34</v>
      </c>
      <c r="B8" s="208" t="s">
        <v>116</v>
      </c>
      <c r="C8" s="207" t="s">
        <v>35</v>
      </c>
      <c r="D8" s="207" t="s">
        <v>36</v>
      </c>
      <c r="E8" s="207" t="s">
        <v>37</v>
      </c>
      <c r="F8" s="206" t="s">
        <v>89</v>
      </c>
      <c r="G8" s="206"/>
      <c r="H8" s="206"/>
      <c r="I8" s="204" t="s">
        <v>0</v>
      </c>
      <c r="J8" s="187" t="s">
        <v>120</v>
      </c>
      <c r="K8" s="188"/>
      <c r="L8" s="189"/>
      <c r="M8" s="190" t="s">
        <v>92</v>
      </c>
      <c r="N8" s="191"/>
    </row>
    <row r="9" spans="1:54" ht="17.399999999999999" x14ac:dyDescent="0.25">
      <c r="A9" s="207"/>
      <c r="B9" s="209"/>
      <c r="C9" s="207"/>
      <c r="D9" s="207"/>
      <c r="E9" s="207"/>
      <c r="F9" s="20" t="s">
        <v>38</v>
      </c>
      <c r="G9" s="20" t="s">
        <v>39</v>
      </c>
      <c r="H9" s="20" t="s">
        <v>40</v>
      </c>
      <c r="I9" s="205"/>
      <c r="J9" s="3" t="s">
        <v>118</v>
      </c>
      <c r="K9" s="3" t="s">
        <v>121</v>
      </c>
      <c r="L9" s="3" t="s">
        <v>119</v>
      </c>
      <c r="M9" s="192"/>
      <c r="N9" s="193"/>
    </row>
    <row r="10" spans="1:54" ht="96.75" customHeight="1" x14ac:dyDescent="0.25">
      <c r="A10" s="85" t="s">
        <v>59</v>
      </c>
      <c r="B10" s="85" t="s">
        <v>115</v>
      </c>
      <c r="C10" s="89" t="s">
        <v>222</v>
      </c>
      <c r="D10" s="89" t="s">
        <v>3</v>
      </c>
      <c r="E10" s="87" t="s">
        <v>223</v>
      </c>
      <c r="F10" s="24"/>
      <c r="G10" s="24"/>
      <c r="H10" s="24"/>
      <c r="I10" s="27"/>
      <c r="J10" s="21">
        <v>1</v>
      </c>
      <c r="K10" s="21">
        <v>3</v>
      </c>
      <c r="L10" s="21">
        <f>+K10*J10</f>
        <v>3</v>
      </c>
      <c r="M10" s="77" t="str">
        <f>+IF(H10="x",1,IF(G10="x",0,IF(F10="x",1,"")))</f>
        <v/>
      </c>
      <c r="N10" s="4" t="str">
        <f>IFERROR(+M10*K10,"")</f>
        <v/>
      </c>
      <c r="O10" s="15" t="b">
        <f>OR(F10="X",G10="X",H10="X")</f>
        <v>0</v>
      </c>
    </row>
    <row r="11" spans="1:54" ht="338.25" customHeight="1" x14ac:dyDescent="0.25">
      <c r="A11" s="85" t="s">
        <v>60</v>
      </c>
      <c r="B11" s="102" t="s">
        <v>115</v>
      </c>
      <c r="C11" s="90" t="s">
        <v>160</v>
      </c>
      <c r="D11" s="94" t="s">
        <v>297</v>
      </c>
      <c r="E11" s="79" t="s">
        <v>298</v>
      </c>
      <c r="F11" s="25"/>
      <c r="G11" s="25"/>
      <c r="H11" s="25"/>
      <c r="I11" s="27"/>
      <c r="J11" s="21">
        <v>1</v>
      </c>
      <c r="K11" s="21">
        <v>3</v>
      </c>
      <c r="L11" s="21">
        <f t="shared" ref="L11:L20" si="0">+K11*J11</f>
        <v>3</v>
      </c>
      <c r="M11" s="77" t="str">
        <f t="shared" ref="M11:M20" si="1">+IF(H11="x",1,IF(G11="x",0,IF(F11="x",1,"")))</f>
        <v/>
      </c>
      <c r="N11" s="4" t="str">
        <f t="shared" ref="N11:N20" si="2">IFERROR(+M11*K11,"")</f>
        <v/>
      </c>
      <c r="O11" s="15" t="b">
        <f t="shared" ref="O11:O20" si="3">OR(F11="X",G11="X",H11="X")</f>
        <v>0</v>
      </c>
    </row>
    <row r="12" spans="1:54" ht="159.75" customHeight="1" x14ac:dyDescent="0.25">
      <c r="A12" s="85" t="s">
        <v>61</v>
      </c>
      <c r="B12" s="103" t="s">
        <v>115</v>
      </c>
      <c r="C12" s="89" t="s">
        <v>95</v>
      </c>
      <c r="D12" s="89" t="s">
        <v>161</v>
      </c>
      <c r="E12" s="87" t="s">
        <v>299</v>
      </c>
      <c r="F12" s="24"/>
      <c r="G12" s="24"/>
      <c r="H12" s="24"/>
      <c r="I12" s="27"/>
      <c r="J12" s="21">
        <v>1</v>
      </c>
      <c r="K12" s="21">
        <v>3</v>
      </c>
      <c r="L12" s="21">
        <f t="shared" si="0"/>
        <v>3</v>
      </c>
      <c r="M12" s="77" t="str">
        <f t="shared" si="1"/>
        <v/>
      </c>
      <c r="N12" s="4" t="str">
        <f t="shared" si="2"/>
        <v/>
      </c>
      <c r="O12" s="15" t="b">
        <f t="shared" si="3"/>
        <v>0</v>
      </c>
    </row>
    <row r="13" spans="1:54" ht="315.75" customHeight="1" x14ac:dyDescent="0.25">
      <c r="A13" s="85" t="s">
        <v>389</v>
      </c>
      <c r="B13" s="104" t="s">
        <v>115</v>
      </c>
      <c r="C13" s="90" t="s">
        <v>189</v>
      </c>
      <c r="D13" s="90" t="s">
        <v>162</v>
      </c>
      <c r="E13" s="98" t="s">
        <v>300</v>
      </c>
      <c r="F13" s="24"/>
      <c r="G13" s="24"/>
      <c r="H13" s="24"/>
      <c r="I13" s="28"/>
      <c r="J13" s="21">
        <v>1</v>
      </c>
      <c r="K13" s="21">
        <v>3</v>
      </c>
      <c r="L13" s="21">
        <f t="shared" si="0"/>
        <v>3</v>
      </c>
      <c r="M13" s="77" t="str">
        <f t="shared" si="1"/>
        <v/>
      </c>
      <c r="N13" s="4" t="str">
        <f t="shared" si="2"/>
        <v/>
      </c>
      <c r="O13" s="15" t="b">
        <f t="shared" si="3"/>
        <v>0</v>
      </c>
    </row>
    <row r="14" spans="1:54" ht="174" customHeight="1" x14ac:dyDescent="0.25">
      <c r="A14" s="85" t="s">
        <v>390</v>
      </c>
      <c r="B14" s="104" t="s">
        <v>115</v>
      </c>
      <c r="C14" s="90" t="s">
        <v>224</v>
      </c>
      <c r="D14" s="90" t="s">
        <v>301</v>
      </c>
      <c r="E14" s="79" t="s">
        <v>302</v>
      </c>
      <c r="F14" s="24"/>
      <c r="G14" s="24"/>
      <c r="H14" s="24"/>
      <c r="I14" s="29"/>
      <c r="J14" s="21">
        <v>1</v>
      </c>
      <c r="K14" s="21">
        <v>3</v>
      </c>
      <c r="L14" s="21">
        <f t="shared" si="0"/>
        <v>3</v>
      </c>
      <c r="M14" s="77" t="str">
        <f t="shared" si="1"/>
        <v/>
      </c>
      <c r="N14" s="4" t="str">
        <f t="shared" si="2"/>
        <v/>
      </c>
      <c r="O14" s="15" t="b">
        <f t="shared" si="3"/>
        <v>0</v>
      </c>
    </row>
    <row r="15" spans="1:54" ht="125.25" customHeight="1" x14ac:dyDescent="0.25">
      <c r="A15" s="85" t="s">
        <v>391</v>
      </c>
      <c r="B15" s="103" t="s">
        <v>115</v>
      </c>
      <c r="C15" s="89" t="s">
        <v>190</v>
      </c>
      <c r="D15" s="89" t="s">
        <v>163</v>
      </c>
      <c r="E15" s="87" t="s">
        <v>225</v>
      </c>
      <c r="F15" s="24"/>
      <c r="G15" s="24"/>
      <c r="H15" s="24"/>
      <c r="I15" s="27"/>
      <c r="J15" s="21">
        <v>1</v>
      </c>
      <c r="K15" s="21">
        <v>3</v>
      </c>
      <c r="L15" s="21">
        <f t="shared" si="0"/>
        <v>3</v>
      </c>
      <c r="M15" s="77" t="str">
        <f t="shared" si="1"/>
        <v/>
      </c>
      <c r="N15" s="4" t="str">
        <f t="shared" si="2"/>
        <v/>
      </c>
      <c r="O15" s="15" t="b">
        <f t="shared" si="3"/>
        <v>0</v>
      </c>
    </row>
    <row r="16" spans="1:54" ht="227.25" customHeight="1" x14ac:dyDescent="0.25">
      <c r="A16" s="85" t="s">
        <v>392</v>
      </c>
      <c r="B16" s="104" t="s">
        <v>115</v>
      </c>
      <c r="C16" s="90" t="s">
        <v>226</v>
      </c>
      <c r="D16" s="90" t="s">
        <v>164</v>
      </c>
      <c r="E16" s="79" t="s">
        <v>303</v>
      </c>
      <c r="F16" s="24"/>
      <c r="G16" s="24"/>
      <c r="H16" s="24"/>
      <c r="I16" s="27"/>
      <c r="J16" s="21">
        <v>1</v>
      </c>
      <c r="K16" s="21">
        <v>3</v>
      </c>
      <c r="L16" s="21">
        <f t="shared" si="0"/>
        <v>3</v>
      </c>
      <c r="M16" s="77" t="str">
        <f t="shared" si="1"/>
        <v/>
      </c>
      <c r="N16" s="4" t="str">
        <f t="shared" si="2"/>
        <v/>
      </c>
      <c r="O16" s="15" t="b">
        <f t="shared" si="3"/>
        <v>0</v>
      </c>
    </row>
    <row r="17" spans="1:15" ht="123" customHeight="1" x14ac:dyDescent="0.25">
      <c r="A17" s="85" t="s">
        <v>62</v>
      </c>
      <c r="B17" s="104" t="s">
        <v>117</v>
      </c>
      <c r="C17" s="105" t="s">
        <v>227</v>
      </c>
      <c r="D17" s="106" t="s">
        <v>228</v>
      </c>
      <c r="E17" s="98" t="s">
        <v>304</v>
      </c>
      <c r="F17" s="26"/>
      <c r="G17" s="26"/>
      <c r="H17" s="26"/>
      <c r="I17" s="30"/>
      <c r="J17" s="21">
        <v>1</v>
      </c>
      <c r="K17" s="21">
        <v>2</v>
      </c>
      <c r="L17" s="21">
        <f t="shared" si="0"/>
        <v>2</v>
      </c>
      <c r="M17" s="77" t="str">
        <f t="shared" si="1"/>
        <v/>
      </c>
      <c r="N17" s="4" t="str">
        <f t="shared" si="2"/>
        <v/>
      </c>
      <c r="O17" s="15" t="b">
        <f t="shared" si="3"/>
        <v>0</v>
      </c>
    </row>
    <row r="18" spans="1:15" ht="118.5" customHeight="1" x14ac:dyDescent="0.25">
      <c r="A18" s="85" t="s">
        <v>63</v>
      </c>
      <c r="B18" s="104" t="s">
        <v>117</v>
      </c>
      <c r="C18" s="90" t="s">
        <v>230</v>
      </c>
      <c r="D18" s="93" t="s">
        <v>229</v>
      </c>
      <c r="E18" s="69" t="s">
        <v>165</v>
      </c>
      <c r="F18" s="24"/>
      <c r="G18" s="24"/>
      <c r="H18" s="24"/>
      <c r="I18" s="30"/>
      <c r="J18" s="21">
        <v>1</v>
      </c>
      <c r="K18" s="21">
        <v>2</v>
      </c>
      <c r="L18" s="21">
        <f t="shared" si="0"/>
        <v>2</v>
      </c>
      <c r="M18" s="77" t="str">
        <f t="shared" si="1"/>
        <v/>
      </c>
      <c r="N18" s="4" t="str">
        <f t="shared" si="2"/>
        <v/>
      </c>
      <c r="O18" s="15" t="b">
        <f t="shared" si="3"/>
        <v>0</v>
      </c>
    </row>
    <row r="19" spans="1:15" ht="80.25" customHeight="1" x14ac:dyDescent="0.25">
      <c r="A19" s="85" t="s">
        <v>64</v>
      </c>
      <c r="B19" s="104" t="s">
        <v>117</v>
      </c>
      <c r="C19" s="90" t="s">
        <v>232</v>
      </c>
      <c r="D19" s="90" t="s">
        <v>126</v>
      </c>
      <c r="E19" s="88" t="s">
        <v>231</v>
      </c>
      <c r="F19" s="24"/>
      <c r="G19" s="24"/>
      <c r="H19" s="24"/>
      <c r="I19" s="30"/>
      <c r="J19" s="21">
        <v>1</v>
      </c>
      <c r="K19" s="21">
        <v>2</v>
      </c>
      <c r="L19" s="21">
        <f t="shared" si="0"/>
        <v>2</v>
      </c>
      <c r="M19" s="77" t="str">
        <f t="shared" si="1"/>
        <v/>
      </c>
      <c r="N19" s="4" t="str">
        <f t="shared" si="2"/>
        <v/>
      </c>
      <c r="O19" s="15" t="b">
        <f t="shared" si="3"/>
        <v>0</v>
      </c>
    </row>
    <row r="20" spans="1:15" ht="77.25" customHeight="1" x14ac:dyDescent="0.25">
      <c r="A20" s="85" t="s">
        <v>79</v>
      </c>
      <c r="B20" s="85" t="s">
        <v>117</v>
      </c>
      <c r="C20" s="107" t="s">
        <v>233</v>
      </c>
      <c r="D20" s="107" t="s">
        <v>166</v>
      </c>
      <c r="E20" s="68" t="s">
        <v>167</v>
      </c>
      <c r="F20" s="24"/>
      <c r="G20" s="24"/>
      <c r="H20" s="24"/>
      <c r="I20" s="27"/>
      <c r="J20" s="21">
        <v>1</v>
      </c>
      <c r="K20" s="21">
        <v>2</v>
      </c>
      <c r="L20" s="21">
        <f t="shared" si="0"/>
        <v>2</v>
      </c>
      <c r="M20" s="77" t="str">
        <f t="shared" si="1"/>
        <v/>
      </c>
      <c r="N20" s="4" t="str">
        <f t="shared" si="2"/>
        <v/>
      </c>
      <c r="O20" s="15" t="b">
        <f t="shared" si="3"/>
        <v>0</v>
      </c>
    </row>
    <row r="21" spans="1:15" hidden="1" x14ac:dyDescent="0.25">
      <c r="A21" s="22"/>
      <c r="B21" s="22"/>
      <c r="C21" s="22"/>
      <c r="D21" s="22"/>
      <c r="E21" s="22"/>
      <c r="I21" s="2" t="s">
        <v>125</v>
      </c>
      <c r="J21" s="2"/>
      <c r="K21" s="2"/>
      <c r="L21" s="2"/>
      <c r="M21" s="2">
        <f>SUMIF(O10:O20,"VERDADERO",J10:J20)</f>
        <v>0</v>
      </c>
      <c r="N21" s="2">
        <f>SUMIF(O10:O20,"VERDADERO",L10:L20)</f>
        <v>0</v>
      </c>
    </row>
    <row r="22" spans="1:15" hidden="1" x14ac:dyDescent="0.25">
      <c r="A22" s="22"/>
      <c r="B22" s="22"/>
      <c r="C22" s="22"/>
      <c r="D22" s="22"/>
      <c r="E22" s="22"/>
      <c r="I22" s="2" t="s">
        <v>122</v>
      </c>
      <c r="J22" s="2"/>
      <c r="K22" s="2"/>
      <c r="L22" s="2"/>
      <c r="M22" s="2"/>
      <c r="N22" s="2"/>
    </row>
    <row r="23" spans="1:15" hidden="1" x14ac:dyDescent="0.25">
      <c r="I23" s="2" t="s">
        <v>123</v>
      </c>
      <c r="J23" s="2"/>
      <c r="K23" s="2"/>
      <c r="L23" s="2"/>
      <c r="M23" s="2">
        <f>SUMIF(O10:O20,"VERDADERO",M10:M20)</f>
        <v>0</v>
      </c>
      <c r="N23" s="2">
        <f>SUMIF(O10:O20,"VERDADERO",N10:N20)</f>
        <v>0</v>
      </c>
    </row>
    <row r="24" spans="1:15" hidden="1" x14ac:dyDescent="0.25">
      <c r="I24" s="2" t="s">
        <v>124</v>
      </c>
      <c r="J24" s="2"/>
      <c r="K24" s="2"/>
      <c r="L24" s="2"/>
      <c r="M24" s="23" t="e">
        <f>M23/M21</f>
        <v>#DIV/0!</v>
      </c>
      <c r="N24" s="23" t="e">
        <f>N23/N21</f>
        <v>#DIV/0!</v>
      </c>
    </row>
    <row r="25" spans="1:15" hidden="1" x14ac:dyDescent="0.25"/>
    <row r="26" spans="1:15" hidden="1" x14ac:dyDescent="0.25"/>
  </sheetData>
  <sheetProtection algorithmName="SHA-512" hashValue="SpNFJydI7wMH7PJs1lOxoNpoYg5lnou2gReb9Ap3TjSeRUB8eEVx/KXwDFlf0ahcnpbTRoJW0GWK2/4wdptK0w==" saltValue="Q4whDZnlgW4NQPi+CrhfaA==" spinCount="100000" sheet="1" objects="1" scenarios="1" selectLockedCells="1"/>
  <mergeCells count="12">
    <mergeCell ref="A5:N5"/>
    <mergeCell ref="A6:N6"/>
    <mergeCell ref="A7:N7"/>
    <mergeCell ref="I8:I9"/>
    <mergeCell ref="J8:L8"/>
    <mergeCell ref="M8:N9"/>
    <mergeCell ref="F8:H8"/>
    <mergeCell ref="C8:C9"/>
    <mergeCell ref="E8:E9"/>
    <mergeCell ref="D8:D9"/>
    <mergeCell ref="A8:A9"/>
    <mergeCell ref="B8:B9"/>
  </mergeCells>
  <phoneticPr fontId="0" type="noConversion"/>
  <dataValidations count="1">
    <dataValidation type="list" allowBlank="1" showInputMessage="1" showErrorMessage="1" sqref="F10:H20">
      <formula1>$BB$1</formula1>
    </dataValidation>
  </dataValidations>
  <pageMargins left="0.23622047244094491" right="0.23622047244094491" top="0.15748031496062992" bottom="0.15748031496062992" header="0" footer="0.11811023622047245"/>
  <pageSetup scale="84" fitToHeight="0" orientation="landscape" r:id="rId1"/>
  <headerFooter>
    <oddFooter>&amp;C &amp;P de &amp;N</oddFooter>
  </headerFooter>
  <rowBreaks count="2" manualBreakCount="2">
    <brk id="12" max="13" man="1"/>
    <brk id="16"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B36"/>
  <sheetViews>
    <sheetView showGridLines="0" topLeftCell="A28" zoomScale="60" zoomScaleNormal="60" zoomScaleSheetLayoutView="100" workbookViewId="0">
      <selection activeCell="F29" sqref="F29"/>
    </sheetView>
  </sheetViews>
  <sheetFormatPr baseColWidth="10" defaultColWidth="11.44140625" defaultRowHeight="13.8" x14ac:dyDescent="0.25"/>
  <cols>
    <col min="1" max="2" width="7.6640625" style="32" customWidth="1"/>
    <col min="3" max="3" width="44.33203125" style="32" customWidth="1"/>
    <col min="4" max="4" width="42.44140625" style="32" customWidth="1"/>
    <col min="5" max="5" width="44.33203125" style="32" hidden="1" customWidth="1"/>
    <col min="6" max="8" width="7.6640625" style="32" customWidth="1"/>
    <col min="9" max="9" width="55.33203125" style="33" customWidth="1"/>
    <col min="10" max="10" width="9" style="32" hidden="1" customWidth="1"/>
    <col min="11" max="12" width="11.44140625" style="32" hidden="1" customWidth="1"/>
    <col min="13" max="13" width="11.44140625" style="32" customWidth="1"/>
    <col min="14" max="14" width="11.44140625" style="32"/>
    <col min="15" max="15" width="14.44140625" style="32" hidden="1" customWidth="1"/>
    <col min="16" max="16384" width="11.44140625" style="32"/>
  </cols>
  <sheetData>
    <row r="1" spans="1:54" x14ac:dyDescent="0.25">
      <c r="BB1" s="40" t="s">
        <v>101</v>
      </c>
    </row>
    <row r="2" spans="1:54" x14ac:dyDescent="0.25">
      <c r="BB2" s="40"/>
    </row>
    <row r="3" spans="1:54" x14ac:dyDescent="0.25">
      <c r="BB3" s="40">
        <v>0</v>
      </c>
    </row>
    <row r="4" spans="1:54" ht="28.2" customHeight="1" x14ac:dyDescent="0.25">
      <c r="BB4" s="40">
        <v>1</v>
      </c>
    </row>
    <row r="5" spans="1:54" ht="21" customHeight="1" x14ac:dyDescent="0.25">
      <c r="A5" s="210" t="s">
        <v>180</v>
      </c>
      <c r="B5" s="211"/>
      <c r="C5" s="211"/>
      <c r="D5" s="211"/>
      <c r="E5" s="211"/>
      <c r="F5" s="211"/>
      <c r="G5" s="211"/>
      <c r="H5" s="211"/>
      <c r="I5" s="211"/>
      <c r="J5" s="211"/>
      <c r="K5" s="211"/>
      <c r="L5" s="211"/>
      <c r="M5" s="211"/>
      <c r="N5" s="211"/>
      <c r="BB5" s="61">
        <v>2</v>
      </c>
    </row>
    <row r="6" spans="1:54" ht="21" x14ac:dyDescent="0.25">
      <c r="A6" s="214" t="s">
        <v>140</v>
      </c>
      <c r="B6" s="214"/>
      <c r="C6" s="214"/>
      <c r="D6" s="214"/>
      <c r="E6" s="214"/>
      <c r="F6" s="214"/>
      <c r="G6" s="214"/>
      <c r="H6" s="214"/>
      <c r="I6" s="214"/>
      <c r="J6" s="214"/>
      <c r="K6" s="214"/>
      <c r="L6" s="214"/>
      <c r="M6" s="214"/>
      <c r="N6" s="214"/>
    </row>
    <row r="7" spans="1:54" ht="36" customHeight="1" x14ac:dyDescent="0.25">
      <c r="A7" s="215" t="s">
        <v>65</v>
      </c>
      <c r="B7" s="216"/>
      <c r="C7" s="216"/>
      <c r="D7" s="216"/>
      <c r="E7" s="216"/>
      <c r="F7" s="216"/>
      <c r="G7" s="216"/>
      <c r="H7" s="216"/>
      <c r="I7" s="216"/>
      <c r="J7" s="216"/>
      <c r="K7" s="216"/>
      <c r="L7" s="216"/>
      <c r="M7" s="216"/>
      <c r="N7" s="216"/>
    </row>
    <row r="8" spans="1:54" ht="15.6" x14ac:dyDescent="0.25">
      <c r="A8" s="212" t="s">
        <v>34</v>
      </c>
      <c r="B8" s="212" t="s">
        <v>116</v>
      </c>
      <c r="C8" s="212" t="s">
        <v>35</v>
      </c>
      <c r="D8" s="212" t="s">
        <v>36</v>
      </c>
      <c r="E8" s="212" t="s">
        <v>37</v>
      </c>
      <c r="F8" s="213" t="s">
        <v>89</v>
      </c>
      <c r="G8" s="213"/>
      <c r="H8" s="213"/>
      <c r="I8" s="217" t="s">
        <v>100</v>
      </c>
      <c r="J8" s="196" t="s">
        <v>120</v>
      </c>
      <c r="K8" s="196"/>
      <c r="L8" s="196"/>
      <c r="M8" s="196" t="s">
        <v>92</v>
      </c>
      <c r="N8" s="196"/>
    </row>
    <row r="9" spans="1:54" ht="15.6" x14ac:dyDescent="0.25">
      <c r="A9" s="212"/>
      <c r="B9" s="212"/>
      <c r="C9" s="212"/>
      <c r="D9" s="212"/>
      <c r="E9" s="212"/>
      <c r="F9" s="34" t="s">
        <v>38</v>
      </c>
      <c r="G9" s="34" t="s">
        <v>39</v>
      </c>
      <c r="H9" s="34" t="s">
        <v>40</v>
      </c>
      <c r="I9" s="217"/>
      <c r="J9" s="3" t="s">
        <v>118</v>
      </c>
      <c r="K9" s="3" t="s">
        <v>121</v>
      </c>
      <c r="L9" s="3" t="s">
        <v>119</v>
      </c>
      <c r="M9" s="196"/>
      <c r="N9" s="196"/>
    </row>
    <row r="10" spans="1:54" ht="159.6" customHeight="1" x14ac:dyDescent="0.25">
      <c r="A10" s="99" t="s">
        <v>66</v>
      </c>
      <c r="B10" s="99" t="s">
        <v>115</v>
      </c>
      <c r="C10" s="107" t="s">
        <v>433</v>
      </c>
      <c r="D10" s="93" t="s">
        <v>434</v>
      </c>
      <c r="E10" s="69" t="s">
        <v>102</v>
      </c>
      <c r="F10" s="25"/>
      <c r="G10" s="25"/>
      <c r="H10" s="25"/>
      <c r="I10" s="38"/>
      <c r="J10" s="21">
        <v>1</v>
      </c>
      <c r="K10" s="21">
        <v>3</v>
      </c>
      <c r="L10" s="21">
        <f>+K10*J10</f>
        <v>3</v>
      </c>
      <c r="M10" s="77" t="str">
        <f>+IF(H10="x",1,IF(G10="x",0,IF(F10="x",1,"")))</f>
        <v/>
      </c>
      <c r="N10" s="4" t="str">
        <f>IFERROR(+M10*K10,"")</f>
        <v/>
      </c>
      <c r="O10" s="70" t="b">
        <f t="shared" ref="O10:O28" si="0">OR(F10="X",G10="X",H10="X")</f>
        <v>0</v>
      </c>
    </row>
    <row r="11" spans="1:54" ht="326.25" customHeight="1" x14ac:dyDescent="0.25">
      <c r="A11" s="99" t="s">
        <v>67</v>
      </c>
      <c r="B11" s="99" t="s">
        <v>115</v>
      </c>
      <c r="C11" s="107" t="s">
        <v>8</v>
      </c>
      <c r="D11" s="93" t="s">
        <v>234</v>
      </c>
      <c r="E11" s="69" t="s">
        <v>235</v>
      </c>
      <c r="F11" s="24"/>
      <c r="G11" s="24"/>
      <c r="H11" s="24"/>
      <c r="I11" s="29"/>
      <c r="J11" s="21">
        <v>1</v>
      </c>
      <c r="K11" s="21">
        <v>3</v>
      </c>
      <c r="L11" s="21">
        <f t="shared" ref="L11:L29" si="1">+K11*J11</f>
        <v>3</v>
      </c>
      <c r="M11" s="77" t="str">
        <f t="shared" ref="M11:M29" si="2">+IF(H11="x",1,IF(G11="x",0,IF(F11="x",1,"")))</f>
        <v/>
      </c>
      <c r="N11" s="4" t="str">
        <f t="shared" ref="N11:N29" si="3">IFERROR(+M11*K11,"")</f>
        <v/>
      </c>
      <c r="O11" s="70" t="b">
        <f t="shared" si="0"/>
        <v>0</v>
      </c>
    </row>
    <row r="12" spans="1:54" ht="132" customHeight="1" x14ac:dyDescent="0.25">
      <c r="A12" s="99" t="s">
        <v>68</v>
      </c>
      <c r="B12" s="99" t="s">
        <v>115</v>
      </c>
      <c r="C12" s="107" t="s">
        <v>236</v>
      </c>
      <c r="D12" s="107" t="s">
        <v>103</v>
      </c>
      <c r="E12" s="69" t="s">
        <v>104</v>
      </c>
      <c r="F12" s="24"/>
      <c r="G12" s="24"/>
      <c r="H12" s="24"/>
      <c r="I12" s="29"/>
      <c r="J12" s="21">
        <v>1</v>
      </c>
      <c r="K12" s="21">
        <v>3</v>
      </c>
      <c r="L12" s="21">
        <f t="shared" si="1"/>
        <v>3</v>
      </c>
      <c r="M12" s="77" t="str">
        <f t="shared" si="2"/>
        <v/>
      </c>
      <c r="N12" s="4" t="str">
        <f t="shared" si="3"/>
        <v/>
      </c>
      <c r="O12" s="70" t="b">
        <f t="shared" si="0"/>
        <v>0</v>
      </c>
    </row>
    <row r="13" spans="1:54" ht="221.25" customHeight="1" x14ac:dyDescent="0.25">
      <c r="A13" s="99" t="s">
        <v>69</v>
      </c>
      <c r="B13" s="99" t="s">
        <v>117</v>
      </c>
      <c r="C13" s="93" t="s">
        <v>238</v>
      </c>
      <c r="D13" s="93" t="s">
        <v>237</v>
      </c>
      <c r="E13" s="69" t="s">
        <v>305</v>
      </c>
      <c r="F13" s="24"/>
      <c r="G13" s="24"/>
      <c r="H13" s="24"/>
      <c r="I13" s="29"/>
      <c r="J13" s="21">
        <v>1</v>
      </c>
      <c r="K13" s="21">
        <v>2</v>
      </c>
      <c r="L13" s="21">
        <f t="shared" si="1"/>
        <v>2</v>
      </c>
      <c r="M13" s="77" t="str">
        <f t="shared" si="2"/>
        <v/>
      </c>
      <c r="N13" s="4" t="str">
        <f t="shared" si="3"/>
        <v/>
      </c>
      <c r="O13" s="70" t="b">
        <f t="shared" si="0"/>
        <v>0</v>
      </c>
    </row>
    <row r="14" spans="1:54" ht="86.25" customHeight="1" x14ac:dyDescent="0.25">
      <c r="A14" s="99" t="s">
        <v>70</v>
      </c>
      <c r="B14" s="99" t="s">
        <v>117</v>
      </c>
      <c r="C14" s="107" t="s">
        <v>240</v>
      </c>
      <c r="D14" s="107" t="s">
        <v>239</v>
      </c>
      <c r="E14" s="68" t="s">
        <v>105</v>
      </c>
      <c r="F14" s="25"/>
      <c r="G14" s="25"/>
      <c r="H14" s="25"/>
      <c r="I14" s="29"/>
      <c r="J14" s="21">
        <v>1</v>
      </c>
      <c r="K14" s="21">
        <v>2</v>
      </c>
      <c r="L14" s="21">
        <f t="shared" si="1"/>
        <v>2</v>
      </c>
      <c r="M14" s="77" t="str">
        <f t="shared" si="2"/>
        <v/>
      </c>
      <c r="N14" s="4" t="str">
        <f t="shared" si="3"/>
        <v/>
      </c>
      <c r="O14" s="70" t="b">
        <f t="shared" si="0"/>
        <v>0</v>
      </c>
    </row>
    <row r="15" spans="1:54" ht="56.25" customHeight="1" x14ac:dyDescent="0.25">
      <c r="A15" s="99" t="s">
        <v>6</v>
      </c>
      <c r="B15" s="99" t="s">
        <v>117</v>
      </c>
      <c r="C15" s="107" t="s">
        <v>241</v>
      </c>
      <c r="D15" s="107" t="s">
        <v>242</v>
      </c>
      <c r="E15" s="68" t="s">
        <v>243</v>
      </c>
      <c r="F15" s="25"/>
      <c r="G15" s="25"/>
      <c r="H15" s="25"/>
      <c r="I15" s="29"/>
      <c r="J15" s="21">
        <v>1</v>
      </c>
      <c r="K15" s="21">
        <v>2</v>
      </c>
      <c r="L15" s="21">
        <f t="shared" si="1"/>
        <v>2</v>
      </c>
      <c r="M15" s="81" t="str">
        <f t="shared" si="2"/>
        <v/>
      </c>
      <c r="N15" s="4" t="str">
        <f t="shared" si="3"/>
        <v/>
      </c>
      <c r="O15" s="70" t="b">
        <f t="shared" si="0"/>
        <v>0</v>
      </c>
    </row>
    <row r="16" spans="1:54" ht="120" customHeight="1" x14ac:dyDescent="0.25">
      <c r="A16" s="99" t="s">
        <v>71</v>
      </c>
      <c r="B16" s="99" t="s">
        <v>115</v>
      </c>
      <c r="C16" s="107" t="s">
        <v>106</v>
      </c>
      <c r="D16" s="107" t="s">
        <v>107</v>
      </c>
      <c r="E16" s="68" t="s">
        <v>306</v>
      </c>
      <c r="F16" s="25"/>
      <c r="G16" s="25"/>
      <c r="H16" s="25"/>
      <c r="I16" s="29"/>
      <c r="J16" s="21">
        <v>1</v>
      </c>
      <c r="K16" s="21">
        <v>3</v>
      </c>
      <c r="L16" s="21">
        <f t="shared" si="1"/>
        <v>3</v>
      </c>
      <c r="M16" s="77" t="str">
        <f t="shared" si="2"/>
        <v/>
      </c>
      <c r="N16" s="4" t="str">
        <f t="shared" si="3"/>
        <v/>
      </c>
      <c r="O16" s="70" t="b">
        <f t="shared" si="0"/>
        <v>0</v>
      </c>
    </row>
    <row r="17" spans="1:15" ht="200.25" customHeight="1" x14ac:dyDescent="0.25">
      <c r="A17" s="99" t="s">
        <v>7</v>
      </c>
      <c r="B17" s="99" t="s">
        <v>117</v>
      </c>
      <c r="C17" s="107" t="s">
        <v>273</v>
      </c>
      <c r="D17" s="107" t="s">
        <v>168</v>
      </c>
      <c r="E17" s="68" t="s">
        <v>430</v>
      </c>
      <c r="F17" s="25"/>
      <c r="G17" s="25"/>
      <c r="H17" s="25"/>
      <c r="I17" s="29"/>
      <c r="J17" s="21">
        <v>1</v>
      </c>
      <c r="K17" s="21">
        <v>2</v>
      </c>
      <c r="L17" s="21">
        <f t="shared" si="1"/>
        <v>2</v>
      </c>
      <c r="M17" s="77" t="str">
        <f t="shared" si="2"/>
        <v/>
      </c>
      <c r="N17" s="4" t="str">
        <f t="shared" si="3"/>
        <v/>
      </c>
      <c r="O17" s="70" t="b">
        <f t="shared" si="0"/>
        <v>0</v>
      </c>
    </row>
    <row r="18" spans="1:15" ht="114.6" customHeight="1" x14ac:dyDescent="0.25">
      <c r="A18" s="99" t="s">
        <v>72</v>
      </c>
      <c r="B18" s="99" t="s">
        <v>117</v>
      </c>
      <c r="C18" s="107" t="s">
        <v>5</v>
      </c>
      <c r="D18" s="107" t="s">
        <v>399</v>
      </c>
      <c r="E18" s="69" t="s">
        <v>401</v>
      </c>
      <c r="F18" s="24"/>
      <c r="G18" s="24"/>
      <c r="H18" s="24"/>
      <c r="I18" s="29"/>
      <c r="J18" s="21">
        <v>1</v>
      </c>
      <c r="K18" s="21">
        <v>2</v>
      </c>
      <c r="L18" s="21">
        <f t="shared" si="1"/>
        <v>2</v>
      </c>
      <c r="M18" s="77" t="str">
        <f t="shared" si="2"/>
        <v/>
      </c>
      <c r="N18" s="4" t="str">
        <f t="shared" si="3"/>
        <v/>
      </c>
      <c r="O18" s="70" t="b">
        <f t="shared" si="0"/>
        <v>0</v>
      </c>
    </row>
    <row r="19" spans="1:15" ht="138" x14ac:dyDescent="0.25">
      <c r="A19" s="99" t="s">
        <v>32</v>
      </c>
      <c r="B19" s="99" t="s">
        <v>117</v>
      </c>
      <c r="C19" s="107" t="s">
        <v>83</v>
      </c>
      <c r="D19" s="107" t="s">
        <v>244</v>
      </c>
      <c r="E19" s="68" t="s">
        <v>402</v>
      </c>
      <c r="F19" s="24"/>
      <c r="G19" s="24"/>
      <c r="H19" s="24"/>
      <c r="I19" s="29"/>
      <c r="J19" s="21">
        <v>1</v>
      </c>
      <c r="K19" s="21">
        <v>2</v>
      </c>
      <c r="L19" s="21">
        <f t="shared" si="1"/>
        <v>2</v>
      </c>
      <c r="M19" s="77" t="str">
        <f t="shared" si="2"/>
        <v/>
      </c>
      <c r="N19" s="4" t="str">
        <f t="shared" si="3"/>
        <v/>
      </c>
      <c r="O19" s="70" t="b">
        <f t="shared" si="0"/>
        <v>0</v>
      </c>
    </row>
    <row r="20" spans="1:15" ht="75.75" customHeight="1" x14ac:dyDescent="0.25">
      <c r="A20" s="99" t="s">
        <v>276</v>
      </c>
      <c r="B20" s="99" t="s">
        <v>117</v>
      </c>
      <c r="C20" s="107" t="s">
        <v>169</v>
      </c>
      <c r="D20" s="107" t="s">
        <v>108</v>
      </c>
      <c r="E20" s="68" t="s">
        <v>4</v>
      </c>
      <c r="F20" s="24"/>
      <c r="G20" s="24"/>
      <c r="H20" s="24"/>
      <c r="I20" s="38"/>
      <c r="J20" s="21">
        <v>1</v>
      </c>
      <c r="K20" s="21">
        <v>2</v>
      </c>
      <c r="L20" s="21">
        <f t="shared" si="1"/>
        <v>2</v>
      </c>
      <c r="M20" s="77" t="str">
        <f t="shared" si="2"/>
        <v/>
      </c>
      <c r="N20" s="4" t="str">
        <f t="shared" si="3"/>
        <v/>
      </c>
      <c r="O20" s="70" t="b">
        <f t="shared" si="0"/>
        <v>0</v>
      </c>
    </row>
    <row r="21" spans="1:15" ht="109.5" customHeight="1" x14ac:dyDescent="0.25">
      <c r="A21" s="99" t="s">
        <v>277</v>
      </c>
      <c r="B21" s="99" t="s">
        <v>117</v>
      </c>
      <c r="C21" s="93" t="s">
        <v>170</v>
      </c>
      <c r="D21" s="93" t="s">
        <v>171</v>
      </c>
      <c r="E21" s="68" t="s">
        <v>245</v>
      </c>
      <c r="F21" s="24"/>
      <c r="G21" s="24"/>
      <c r="H21" s="24"/>
      <c r="I21" s="38"/>
      <c r="J21" s="21">
        <v>1</v>
      </c>
      <c r="K21" s="21">
        <v>2</v>
      </c>
      <c r="L21" s="21">
        <f t="shared" si="1"/>
        <v>2</v>
      </c>
      <c r="M21" s="77" t="str">
        <f t="shared" si="2"/>
        <v/>
      </c>
      <c r="N21" s="4" t="str">
        <f t="shared" si="3"/>
        <v/>
      </c>
      <c r="O21" s="70" t="b">
        <f t="shared" si="0"/>
        <v>0</v>
      </c>
    </row>
    <row r="22" spans="1:15" ht="75.75" customHeight="1" x14ac:dyDescent="0.25">
      <c r="A22" s="99" t="s">
        <v>278</v>
      </c>
      <c r="B22" s="99" t="s">
        <v>115</v>
      </c>
      <c r="C22" s="93" t="s">
        <v>109</v>
      </c>
      <c r="D22" s="93" t="s">
        <v>247</v>
      </c>
      <c r="E22" s="69" t="s">
        <v>246</v>
      </c>
      <c r="F22" s="24"/>
      <c r="G22" s="24"/>
      <c r="H22" s="24"/>
      <c r="I22" s="29"/>
      <c r="J22" s="35">
        <v>1</v>
      </c>
      <c r="K22" s="35">
        <v>3</v>
      </c>
      <c r="L22" s="21">
        <f t="shared" si="1"/>
        <v>3</v>
      </c>
      <c r="M22" s="77" t="str">
        <f t="shared" si="2"/>
        <v/>
      </c>
      <c r="N22" s="4" t="str">
        <f t="shared" si="3"/>
        <v/>
      </c>
      <c r="O22" s="70" t="b">
        <f t="shared" si="0"/>
        <v>0</v>
      </c>
    </row>
    <row r="23" spans="1:15" ht="213" customHeight="1" x14ac:dyDescent="0.25">
      <c r="A23" s="99" t="s">
        <v>279</v>
      </c>
      <c r="B23" s="99" t="s">
        <v>115</v>
      </c>
      <c r="C23" s="107" t="s">
        <v>248</v>
      </c>
      <c r="D23" s="93" t="s">
        <v>249</v>
      </c>
      <c r="E23" s="69" t="s">
        <v>400</v>
      </c>
      <c r="F23" s="24"/>
      <c r="G23" s="24"/>
      <c r="H23" s="24"/>
      <c r="I23" s="29"/>
      <c r="J23" s="35">
        <v>1</v>
      </c>
      <c r="K23" s="35">
        <v>3</v>
      </c>
      <c r="L23" s="21">
        <f t="shared" si="1"/>
        <v>3</v>
      </c>
      <c r="M23" s="77" t="str">
        <f t="shared" si="2"/>
        <v/>
      </c>
      <c r="N23" s="4" t="str">
        <f t="shared" si="3"/>
        <v/>
      </c>
      <c r="O23" s="70" t="b">
        <f t="shared" si="0"/>
        <v>0</v>
      </c>
    </row>
    <row r="24" spans="1:15" ht="109.5" customHeight="1" x14ac:dyDescent="0.25">
      <c r="A24" s="99" t="s">
        <v>280</v>
      </c>
      <c r="B24" s="108" t="s">
        <v>117</v>
      </c>
      <c r="C24" s="93" t="s">
        <v>250</v>
      </c>
      <c r="D24" s="93" t="s">
        <v>172</v>
      </c>
      <c r="E24" s="69" t="s">
        <v>251</v>
      </c>
      <c r="F24" s="25"/>
      <c r="G24" s="25"/>
      <c r="H24" s="25"/>
      <c r="I24" s="38"/>
      <c r="J24" s="35">
        <v>1</v>
      </c>
      <c r="K24" s="35">
        <v>2</v>
      </c>
      <c r="L24" s="21">
        <f t="shared" si="1"/>
        <v>2</v>
      </c>
      <c r="M24" s="77" t="str">
        <f t="shared" si="2"/>
        <v/>
      </c>
      <c r="N24" s="4" t="str">
        <f t="shared" si="3"/>
        <v/>
      </c>
      <c r="O24" s="70" t="b">
        <f t="shared" si="0"/>
        <v>0</v>
      </c>
    </row>
    <row r="25" spans="1:15" ht="86.25" customHeight="1" x14ac:dyDescent="0.25">
      <c r="A25" s="99" t="s">
        <v>281</v>
      </c>
      <c r="B25" s="108" t="s">
        <v>115</v>
      </c>
      <c r="C25" s="107" t="s">
        <v>252</v>
      </c>
      <c r="D25" s="93" t="s">
        <v>253</v>
      </c>
      <c r="E25" s="69" t="s">
        <v>254</v>
      </c>
      <c r="F25" s="25"/>
      <c r="G25" s="25"/>
      <c r="H25" s="25"/>
      <c r="I25" s="29"/>
      <c r="J25" s="35">
        <v>1</v>
      </c>
      <c r="K25" s="35">
        <v>3</v>
      </c>
      <c r="L25" s="21">
        <f t="shared" si="1"/>
        <v>3</v>
      </c>
      <c r="M25" s="77" t="str">
        <f t="shared" si="2"/>
        <v/>
      </c>
      <c r="N25" s="4" t="str">
        <f t="shared" si="3"/>
        <v/>
      </c>
      <c r="O25" s="70" t="b">
        <f t="shared" si="0"/>
        <v>0</v>
      </c>
    </row>
    <row r="26" spans="1:15" ht="72" customHeight="1" x14ac:dyDescent="0.25">
      <c r="A26" s="99" t="s">
        <v>282</v>
      </c>
      <c r="B26" s="99" t="s">
        <v>117</v>
      </c>
      <c r="C26" s="107" t="s">
        <v>255</v>
      </c>
      <c r="D26" s="93" t="s">
        <v>110</v>
      </c>
      <c r="E26" s="69" t="s">
        <v>173</v>
      </c>
      <c r="F26" s="25"/>
      <c r="G26" s="25"/>
      <c r="H26" s="25"/>
      <c r="I26" s="38"/>
      <c r="J26" s="35">
        <v>1</v>
      </c>
      <c r="K26" s="35">
        <v>2</v>
      </c>
      <c r="L26" s="21">
        <f t="shared" si="1"/>
        <v>2</v>
      </c>
      <c r="M26" s="77" t="str">
        <f t="shared" si="2"/>
        <v/>
      </c>
      <c r="N26" s="4" t="str">
        <f t="shared" si="3"/>
        <v/>
      </c>
      <c r="O26" s="70" t="b">
        <f t="shared" si="0"/>
        <v>0</v>
      </c>
    </row>
    <row r="27" spans="1:15" ht="105.75" customHeight="1" x14ac:dyDescent="0.25">
      <c r="A27" s="99" t="s">
        <v>283</v>
      </c>
      <c r="B27" s="108" t="s">
        <v>117</v>
      </c>
      <c r="C27" s="93" t="s">
        <v>188</v>
      </c>
      <c r="D27" s="93" t="s">
        <v>256</v>
      </c>
      <c r="E27" s="69" t="s">
        <v>257</v>
      </c>
      <c r="F27" s="25"/>
      <c r="G27" s="25"/>
      <c r="H27" s="25"/>
      <c r="I27" s="29"/>
      <c r="J27" s="35">
        <v>1</v>
      </c>
      <c r="K27" s="35">
        <v>2</v>
      </c>
      <c r="L27" s="21">
        <f t="shared" si="1"/>
        <v>2</v>
      </c>
      <c r="M27" s="77" t="str">
        <f t="shared" si="2"/>
        <v/>
      </c>
      <c r="N27" s="4" t="str">
        <f t="shared" si="3"/>
        <v/>
      </c>
      <c r="O27" s="70" t="b">
        <f t="shared" si="0"/>
        <v>0</v>
      </c>
    </row>
    <row r="28" spans="1:15" ht="63" customHeight="1" x14ac:dyDescent="0.25">
      <c r="A28" s="99" t="s">
        <v>284</v>
      </c>
      <c r="B28" s="108" t="s">
        <v>38</v>
      </c>
      <c r="C28" s="107" t="s">
        <v>142</v>
      </c>
      <c r="D28" s="107" t="s">
        <v>111</v>
      </c>
      <c r="E28" s="69" t="s">
        <v>258</v>
      </c>
      <c r="F28" s="25"/>
      <c r="G28" s="25"/>
      <c r="H28" s="25"/>
      <c r="I28" s="38"/>
      <c r="J28" s="35">
        <v>1</v>
      </c>
      <c r="K28" s="35">
        <v>1</v>
      </c>
      <c r="L28" s="21">
        <f t="shared" si="1"/>
        <v>1</v>
      </c>
      <c r="M28" s="77" t="str">
        <f t="shared" si="2"/>
        <v/>
      </c>
      <c r="N28" s="4" t="str">
        <f t="shared" si="3"/>
        <v/>
      </c>
      <c r="O28" s="70" t="b">
        <f t="shared" si="0"/>
        <v>0</v>
      </c>
    </row>
    <row r="29" spans="1:15" s="37" customFormat="1" ht="125.25" customHeight="1" x14ac:dyDescent="0.3">
      <c r="A29" s="99" t="s">
        <v>285</v>
      </c>
      <c r="B29" s="99" t="s">
        <v>38</v>
      </c>
      <c r="C29" s="107" t="s">
        <v>112</v>
      </c>
      <c r="D29" s="93" t="s">
        <v>113</v>
      </c>
      <c r="E29" s="69" t="s">
        <v>174</v>
      </c>
      <c r="F29" s="24"/>
      <c r="G29" s="24"/>
      <c r="H29" s="24"/>
      <c r="I29" s="39"/>
      <c r="J29" s="36">
        <v>1</v>
      </c>
      <c r="K29" s="36">
        <v>1</v>
      </c>
      <c r="L29" s="21">
        <f t="shared" si="1"/>
        <v>1</v>
      </c>
      <c r="M29" s="77" t="str">
        <f t="shared" si="2"/>
        <v/>
      </c>
      <c r="N29" s="4" t="str">
        <f t="shared" si="3"/>
        <v/>
      </c>
      <c r="O29" s="70" t="b">
        <f>OR(F29="X",G29="X",H29="X")</f>
        <v>0</v>
      </c>
    </row>
    <row r="30" spans="1:15" hidden="1" x14ac:dyDescent="0.25">
      <c r="I30" s="1" t="s">
        <v>125</v>
      </c>
      <c r="J30" s="1"/>
      <c r="K30" s="1"/>
      <c r="L30" s="1"/>
      <c r="M30" s="1">
        <f>SUMIF(O10:O29,"VERDADERO",J10:J29)</f>
        <v>0</v>
      </c>
      <c r="N30" s="1">
        <f>SUMIF(O10:O29,"VERDADERO",L10:L29)</f>
        <v>0</v>
      </c>
    </row>
    <row r="31" spans="1:15" hidden="1" x14ac:dyDescent="0.25">
      <c r="I31" s="1" t="s">
        <v>122</v>
      </c>
      <c r="J31" s="1"/>
      <c r="K31" s="1"/>
      <c r="L31" s="1"/>
      <c r="M31" s="1"/>
      <c r="N31" s="1"/>
    </row>
    <row r="32" spans="1:15" hidden="1" x14ac:dyDescent="0.25">
      <c r="I32" s="1" t="s">
        <v>123</v>
      </c>
      <c r="J32" s="1"/>
      <c r="K32" s="1"/>
      <c r="L32" s="1"/>
      <c r="M32" s="1">
        <f>SUMIF(O10:O29,"VERDADERO",M10:M29)</f>
        <v>0</v>
      </c>
      <c r="N32" s="1">
        <f>SUMIF(O10:O29,"VERDADERO",N10:N29)</f>
        <v>0</v>
      </c>
    </row>
    <row r="33" spans="4:14" hidden="1" x14ac:dyDescent="0.25">
      <c r="I33" s="1" t="s">
        <v>124</v>
      </c>
      <c r="J33" s="1"/>
      <c r="K33" s="1"/>
      <c r="L33" s="1"/>
      <c r="M33" s="6" t="e">
        <f>M32/M30</f>
        <v>#DIV/0!</v>
      </c>
      <c r="N33" s="6" t="e">
        <f>N32/N30</f>
        <v>#DIV/0!</v>
      </c>
    </row>
    <row r="34" spans="4:14" hidden="1" x14ac:dyDescent="0.25"/>
    <row r="35" spans="4:14" hidden="1" x14ac:dyDescent="0.25"/>
    <row r="36" spans="4:14" x14ac:dyDescent="0.25">
      <c r="D36" s="22"/>
    </row>
  </sheetData>
  <sheetProtection algorithmName="SHA-512" hashValue="3K076LxHAHJFWBZvPhBm4R2m/Am6sJ6xIv6/djkjMaVS+RYqdFLQUTZF7T0yGioqV8mf48qmPzNKiRw6W2/ECg==" saltValue="7wgpsht9bQLHJ59TzFTJWg==" spinCount="100000" sheet="1" objects="1" scenarios="1" selectLockedCells="1"/>
  <mergeCells count="12">
    <mergeCell ref="A5:N5"/>
    <mergeCell ref="D8:D9"/>
    <mergeCell ref="E8:E9"/>
    <mergeCell ref="F8:H8"/>
    <mergeCell ref="A6:N6"/>
    <mergeCell ref="A7:N7"/>
    <mergeCell ref="B8:B9"/>
    <mergeCell ref="J8:L8"/>
    <mergeCell ref="M8:N9"/>
    <mergeCell ref="A8:A9"/>
    <mergeCell ref="C8:C9"/>
    <mergeCell ref="I8:I9"/>
  </mergeCells>
  <phoneticPr fontId="0" type="noConversion"/>
  <dataValidations count="1">
    <dataValidation type="list" allowBlank="1" showInputMessage="1" showErrorMessage="1" sqref="F10:H29">
      <formula1>$BB$1</formula1>
    </dataValidation>
  </dataValidations>
  <pageMargins left="0.23622047244094491" right="0.23622047244094491" top="0.19685039370078741" bottom="0.15748031496062992" header="0" footer="0.11811023622047245"/>
  <pageSetup scale="83" fitToHeight="0" orientation="landscape" r:id="rId1"/>
  <headerFooter>
    <oddFooter>&amp;C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B145"/>
  <sheetViews>
    <sheetView showGridLines="0" topLeftCell="C1" zoomScale="70" zoomScaleNormal="70" zoomScaleSheetLayoutView="100" workbookViewId="0">
      <selection activeCell="F9" sqref="F9"/>
    </sheetView>
  </sheetViews>
  <sheetFormatPr baseColWidth="10" defaultColWidth="11.44140625" defaultRowHeight="13.8" x14ac:dyDescent="0.25"/>
  <cols>
    <col min="1" max="2" width="6.109375" style="1" customWidth="1"/>
    <col min="3" max="3" width="44.33203125" style="1" customWidth="1"/>
    <col min="4" max="4" width="42.44140625" style="1" customWidth="1"/>
    <col min="5" max="5" width="44.33203125" style="1" hidden="1" customWidth="1"/>
    <col min="6" max="6" width="4.44140625" style="1" customWidth="1"/>
    <col min="7" max="8" width="5.44140625" style="1" customWidth="1"/>
    <col min="9" max="9" width="40.6640625" style="1" customWidth="1"/>
    <col min="10" max="12" width="11.44140625" style="1" hidden="1" customWidth="1"/>
    <col min="13" max="13" width="11.44140625" style="1" customWidth="1"/>
    <col min="14" max="14" width="11.44140625" style="1"/>
    <col min="15" max="15" width="14.44140625" style="1" hidden="1" customWidth="1"/>
    <col min="16" max="16384" width="11.44140625" style="1"/>
  </cols>
  <sheetData>
    <row r="1" spans="1:54" ht="15" customHeight="1" x14ac:dyDescent="0.25">
      <c r="BB1" s="1" t="s">
        <v>101</v>
      </c>
    </row>
    <row r="2" spans="1:54" ht="15" customHeight="1" x14ac:dyDescent="0.25"/>
    <row r="3" spans="1:54" ht="39" customHeight="1" x14ac:dyDescent="0.25">
      <c r="BB3" s="1">
        <v>0</v>
      </c>
    </row>
    <row r="4" spans="1:54" ht="26.25" customHeight="1" x14ac:dyDescent="0.25">
      <c r="A4" s="184" t="s">
        <v>181</v>
      </c>
      <c r="B4" s="185"/>
      <c r="C4" s="185"/>
      <c r="D4" s="185"/>
      <c r="E4" s="185"/>
      <c r="F4" s="185"/>
      <c r="G4" s="185"/>
      <c r="H4" s="185"/>
      <c r="I4" s="185"/>
      <c r="J4" s="185"/>
      <c r="K4" s="185"/>
      <c r="L4" s="185"/>
      <c r="M4" s="185"/>
      <c r="N4" s="185"/>
      <c r="BB4" s="1">
        <v>2</v>
      </c>
    </row>
    <row r="5" spans="1:54" ht="21" x14ac:dyDescent="0.25">
      <c r="A5" s="186" t="s">
        <v>73</v>
      </c>
      <c r="B5" s="186"/>
      <c r="C5" s="186"/>
      <c r="D5" s="186"/>
      <c r="E5" s="186"/>
      <c r="F5" s="186"/>
      <c r="G5" s="186"/>
      <c r="H5" s="186"/>
      <c r="I5" s="186"/>
      <c r="J5" s="186"/>
      <c r="K5" s="186"/>
      <c r="L5" s="186"/>
      <c r="M5" s="186"/>
      <c r="N5" s="186"/>
    </row>
    <row r="6" spans="1:54" ht="33.75" customHeight="1" x14ac:dyDescent="0.25">
      <c r="A6" s="219" t="s">
        <v>74</v>
      </c>
      <c r="B6" s="219"/>
      <c r="C6" s="219"/>
      <c r="D6" s="219"/>
      <c r="E6" s="219"/>
      <c r="F6" s="219"/>
      <c r="G6" s="219"/>
      <c r="H6" s="219"/>
      <c r="I6" s="219"/>
      <c r="J6" s="219"/>
      <c r="K6" s="219"/>
      <c r="L6" s="219"/>
      <c r="M6" s="219"/>
      <c r="N6" s="219"/>
    </row>
    <row r="7" spans="1:54" ht="15.6" x14ac:dyDescent="0.25">
      <c r="A7" s="218" t="s">
        <v>34</v>
      </c>
      <c r="B7" s="218" t="s">
        <v>116</v>
      </c>
      <c r="C7" s="218" t="s">
        <v>35</v>
      </c>
      <c r="D7" s="218" t="s">
        <v>36</v>
      </c>
      <c r="E7" s="218" t="s">
        <v>37</v>
      </c>
      <c r="F7" s="195" t="s">
        <v>89</v>
      </c>
      <c r="G7" s="195"/>
      <c r="H7" s="195"/>
      <c r="I7" s="220" t="s">
        <v>0</v>
      </c>
      <c r="J7" s="196" t="s">
        <v>120</v>
      </c>
      <c r="K7" s="196"/>
      <c r="L7" s="196"/>
      <c r="M7" s="196" t="s">
        <v>92</v>
      </c>
      <c r="N7" s="196"/>
    </row>
    <row r="8" spans="1:54" ht="15.75" customHeight="1" x14ac:dyDescent="0.25">
      <c r="A8" s="218"/>
      <c r="B8" s="218"/>
      <c r="C8" s="218"/>
      <c r="D8" s="218"/>
      <c r="E8" s="218"/>
      <c r="F8" s="41" t="s">
        <v>38</v>
      </c>
      <c r="G8" s="41" t="s">
        <v>39</v>
      </c>
      <c r="H8" s="41" t="s">
        <v>40</v>
      </c>
      <c r="I8" s="220"/>
      <c r="J8" s="3" t="s">
        <v>118</v>
      </c>
      <c r="K8" s="3" t="s">
        <v>121</v>
      </c>
      <c r="L8" s="3" t="s">
        <v>119</v>
      </c>
      <c r="M8" s="196"/>
      <c r="N8" s="196"/>
    </row>
    <row r="9" spans="1:54" ht="164.4" customHeight="1" x14ac:dyDescent="0.25">
      <c r="A9" s="71" t="s">
        <v>75</v>
      </c>
      <c r="B9" s="67" t="s">
        <v>115</v>
      </c>
      <c r="C9" s="84" t="s">
        <v>262</v>
      </c>
      <c r="D9" s="84" t="s">
        <v>425</v>
      </c>
      <c r="E9" s="84" t="s">
        <v>426</v>
      </c>
      <c r="F9" s="24"/>
      <c r="G9" s="24"/>
      <c r="H9" s="24"/>
      <c r="I9" s="27"/>
      <c r="J9" s="4">
        <v>1</v>
      </c>
      <c r="K9" s="4">
        <v>3</v>
      </c>
      <c r="L9" s="4">
        <f>J9*K9</f>
        <v>3</v>
      </c>
      <c r="M9" s="77" t="str">
        <f>+IF(H9="x",1,IF(G9="x",0,IF(F9="x",1,"")))</f>
        <v/>
      </c>
      <c r="N9" s="4" t="str">
        <f>IFERROR(+M9*K9,"")</f>
        <v/>
      </c>
      <c r="O9" s="72" t="b">
        <f t="shared" ref="O9:O12" si="0">OR(F9="X",G9="X",H9="x")</f>
        <v>0</v>
      </c>
    </row>
    <row r="10" spans="1:54" ht="211.2" customHeight="1" x14ac:dyDescent="0.25">
      <c r="A10" s="67" t="s">
        <v>76</v>
      </c>
      <c r="B10" s="67" t="s">
        <v>117</v>
      </c>
      <c r="C10" s="84" t="s">
        <v>263</v>
      </c>
      <c r="D10" s="84" t="s">
        <v>260</v>
      </c>
      <c r="E10" s="84" t="s">
        <v>427</v>
      </c>
      <c r="F10" s="24"/>
      <c r="G10" s="24"/>
      <c r="H10" s="24"/>
      <c r="I10" s="27"/>
      <c r="J10" s="4">
        <v>1</v>
      </c>
      <c r="K10" s="4">
        <v>2</v>
      </c>
      <c r="L10" s="4">
        <f>J10*K10</f>
        <v>2</v>
      </c>
      <c r="M10" s="77" t="str">
        <f>+IF(H10="x",1,IF(G10="x",0,IF(F10="x",1,"")))</f>
        <v/>
      </c>
      <c r="N10" s="4" t="str">
        <f>IFERROR(+M10*K10,"")</f>
        <v/>
      </c>
      <c r="O10" s="72" t="b">
        <f t="shared" si="0"/>
        <v>0</v>
      </c>
    </row>
    <row r="11" spans="1:54" ht="89.25" customHeight="1" x14ac:dyDescent="0.25">
      <c r="A11" s="71" t="s">
        <v>77</v>
      </c>
      <c r="B11" s="67" t="s">
        <v>117</v>
      </c>
      <c r="C11" s="87" t="s">
        <v>428</v>
      </c>
      <c r="D11" s="87" t="s">
        <v>429</v>
      </c>
      <c r="E11" s="87" t="s">
        <v>183</v>
      </c>
      <c r="F11" s="24"/>
      <c r="G11" s="24"/>
      <c r="H11" s="24"/>
      <c r="I11" s="27"/>
      <c r="J11" s="4">
        <v>1</v>
      </c>
      <c r="K11" s="4">
        <v>2</v>
      </c>
      <c r="L11" s="4">
        <f>J11*K11</f>
        <v>2</v>
      </c>
      <c r="M11" s="77" t="str">
        <f>+IF(H11="x",1,IF(G11="x",0,IF(F11="x",1,"")))</f>
        <v/>
      </c>
      <c r="N11" s="4" t="str">
        <f>IFERROR(+M11*K11,"")</f>
        <v/>
      </c>
      <c r="O11" s="72" t="b">
        <f t="shared" si="0"/>
        <v>0</v>
      </c>
    </row>
    <row r="12" spans="1:54" ht="175.5" customHeight="1" x14ac:dyDescent="0.25">
      <c r="A12" s="67" t="s">
        <v>78</v>
      </c>
      <c r="B12" s="67" t="s">
        <v>115</v>
      </c>
      <c r="C12" s="88" t="s">
        <v>265</v>
      </c>
      <c r="D12" s="88" t="s">
        <v>261</v>
      </c>
      <c r="E12" s="87" t="s">
        <v>266</v>
      </c>
      <c r="F12" s="24"/>
      <c r="G12" s="24"/>
      <c r="H12" s="24"/>
      <c r="I12" s="43"/>
      <c r="J12" s="4">
        <v>1</v>
      </c>
      <c r="K12" s="4">
        <v>3</v>
      </c>
      <c r="L12" s="4">
        <f>J12*K12</f>
        <v>3</v>
      </c>
      <c r="M12" s="77" t="str">
        <f>+IF(H12="x",1,IF(G12="x",0,IF(F12="x",1,"")))</f>
        <v/>
      </c>
      <c r="N12" s="4" t="str">
        <f>IFERROR(+M12*K12,"")</f>
        <v/>
      </c>
      <c r="O12" s="72" t="b">
        <f t="shared" si="0"/>
        <v>0</v>
      </c>
    </row>
    <row r="13" spans="1:54" hidden="1" x14ac:dyDescent="0.25">
      <c r="I13" s="1" t="s">
        <v>125</v>
      </c>
      <c r="M13" s="1">
        <f>SUMIF(O9:O12,"VERDADERO",J9:J12)</f>
        <v>0</v>
      </c>
      <c r="N13" s="1">
        <f>SUMIF(O9:O12,"VERDADERO",L9:L12)</f>
        <v>0</v>
      </c>
    </row>
    <row r="14" spans="1:54" hidden="1" x14ac:dyDescent="0.25">
      <c r="I14" s="1" t="s">
        <v>122</v>
      </c>
    </row>
    <row r="15" spans="1:54" hidden="1" x14ac:dyDescent="0.25">
      <c r="I15" s="1" t="s">
        <v>123</v>
      </c>
      <c r="M15" s="1">
        <f>SUMIF(O9:O12,"VERDADERO",M9:M12)</f>
        <v>0</v>
      </c>
      <c r="N15" s="1">
        <f>SUMIF(O9:O12,"VERDADERO",N9:N12)</f>
        <v>0</v>
      </c>
    </row>
    <row r="16" spans="1:54" hidden="1" x14ac:dyDescent="0.25">
      <c r="I16" s="1" t="s">
        <v>124</v>
      </c>
      <c r="M16" s="6" t="e">
        <f>M15/M13</f>
        <v>#DIV/0!</v>
      </c>
      <c r="N16" s="6" t="e">
        <f>N15/N13</f>
        <v>#DIV/0!</v>
      </c>
    </row>
    <row r="17" hidden="1" x14ac:dyDescent="0.25"/>
    <row r="93" spans="1:8" ht="17.399999999999999" x14ac:dyDescent="0.3">
      <c r="A93" s="42"/>
      <c r="B93" s="42"/>
      <c r="C93" s="42"/>
      <c r="D93" s="42"/>
      <c r="E93" s="42"/>
      <c r="F93" s="42"/>
      <c r="G93" s="42"/>
      <c r="H93" s="42"/>
    </row>
    <row r="94" spans="1:8" ht="17.399999999999999" x14ac:dyDescent="0.3">
      <c r="A94" s="42"/>
      <c r="B94" s="42"/>
      <c r="C94" s="42"/>
      <c r="D94" s="42"/>
      <c r="E94" s="42"/>
      <c r="F94" s="42"/>
      <c r="G94" s="42"/>
      <c r="H94" s="42"/>
    </row>
    <row r="95" spans="1:8" ht="17.399999999999999" x14ac:dyDescent="0.3">
      <c r="A95" s="42"/>
      <c r="B95" s="42"/>
      <c r="C95" s="42"/>
      <c r="D95" s="42"/>
      <c r="E95" s="42"/>
      <c r="F95" s="42"/>
      <c r="G95" s="42"/>
      <c r="H95" s="42"/>
    </row>
    <row r="96" spans="1:8" ht="17.399999999999999" x14ac:dyDescent="0.3">
      <c r="A96" s="42"/>
      <c r="B96" s="42"/>
      <c r="C96" s="42"/>
      <c r="D96" s="42"/>
      <c r="E96" s="42"/>
      <c r="F96" s="42"/>
      <c r="G96" s="42"/>
      <c r="H96" s="42"/>
    </row>
    <row r="97" spans="1:8" ht="17.399999999999999" x14ac:dyDescent="0.3">
      <c r="A97" s="42"/>
      <c r="B97" s="42"/>
      <c r="C97" s="42"/>
      <c r="D97" s="42"/>
      <c r="E97" s="42"/>
      <c r="F97" s="42"/>
      <c r="G97" s="42"/>
      <c r="H97" s="42"/>
    </row>
    <row r="98" spans="1:8" ht="17.399999999999999" x14ac:dyDescent="0.3">
      <c r="A98" s="42"/>
      <c r="B98" s="42"/>
      <c r="C98" s="42"/>
      <c r="D98" s="42"/>
      <c r="E98" s="42"/>
      <c r="F98" s="42"/>
      <c r="G98" s="42"/>
      <c r="H98" s="42"/>
    </row>
    <row r="99" spans="1:8" ht="17.399999999999999" x14ac:dyDescent="0.3">
      <c r="A99" s="42"/>
      <c r="B99" s="42"/>
      <c r="C99" s="42"/>
      <c r="D99" s="42"/>
      <c r="E99" s="42"/>
      <c r="F99" s="42"/>
      <c r="G99" s="42"/>
      <c r="H99" s="42"/>
    </row>
    <row r="100" spans="1:8" ht="17.399999999999999" x14ac:dyDescent="0.3">
      <c r="A100" s="42"/>
      <c r="B100" s="42"/>
      <c r="C100" s="42"/>
      <c r="D100" s="42"/>
      <c r="E100" s="42"/>
      <c r="F100" s="42"/>
      <c r="G100" s="42"/>
      <c r="H100" s="42"/>
    </row>
    <row r="101" spans="1:8" ht="17.399999999999999" x14ac:dyDescent="0.3">
      <c r="A101" s="42"/>
      <c r="B101" s="42"/>
      <c r="C101" s="42"/>
      <c r="D101" s="42"/>
      <c r="E101" s="42"/>
      <c r="F101" s="42"/>
      <c r="G101" s="42"/>
      <c r="H101" s="42"/>
    </row>
    <row r="102" spans="1:8" ht="17.399999999999999" x14ac:dyDescent="0.3">
      <c r="A102" s="42"/>
      <c r="B102" s="42"/>
      <c r="C102" s="42"/>
      <c r="D102" s="42"/>
      <c r="E102" s="42"/>
      <c r="F102" s="42"/>
      <c r="G102" s="42"/>
      <c r="H102" s="42"/>
    </row>
    <row r="103" spans="1:8" ht="17.399999999999999" x14ac:dyDescent="0.3">
      <c r="A103" s="42"/>
      <c r="B103" s="42"/>
      <c r="C103" s="42"/>
      <c r="D103" s="42"/>
      <c r="E103" s="42"/>
      <c r="F103" s="42"/>
      <c r="G103" s="42"/>
      <c r="H103" s="42"/>
    </row>
    <row r="104" spans="1:8" ht="17.399999999999999" x14ac:dyDescent="0.3">
      <c r="A104" s="42"/>
      <c r="B104" s="42"/>
      <c r="C104" s="42"/>
      <c r="D104" s="42"/>
      <c r="E104" s="42"/>
      <c r="F104" s="42"/>
      <c r="G104" s="42"/>
      <c r="H104" s="42"/>
    </row>
    <row r="105" spans="1:8" ht="17.399999999999999" x14ac:dyDescent="0.3">
      <c r="A105" s="42"/>
      <c r="B105" s="42"/>
      <c r="C105" s="42"/>
      <c r="D105" s="42"/>
      <c r="E105" s="42"/>
      <c r="F105" s="42"/>
      <c r="G105" s="42"/>
      <c r="H105" s="42"/>
    </row>
    <row r="106" spans="1:8" ht="17.399999999999999" x14ac:dyDescent="0.3">
      <c r="A106" s="42"/>
      <c r="B106" s="42"/>
      <c r="C106" s="42"/>
      <c r="D106" s="42"/>
      <c r="E106" s="42"/>
      <c r="F106" s="42"/>
      <c r="G106" s="42"/>
      <c r="H106" s="42"/>
    </row>
    <row r="107" spans="1:8" ht="17.399999999999999" x14ac:dyDescent="0.3">
      <c r="A107" s="42"/>
      <c r="B107" s="42"/>
      <c r="C107" s="42"/>
      <c r="D107" s="42"/>
      <c r="E107" s="42"/>
      <c r="F107" s="42"/>
      <c r="G107" s="42"/>
      <c r="H107" s="42"/>
    </row>
    <row r="108" spans="1:8" ht="17.399999999999999" x14ac:dyDescent="0.3">
      <c r="A108" s="42"/>
      <c r="B108" s="42"/>
      <c r="C108" s="42"/>
      <c r="D108" s="42"/>
      <c r="E108" s="42"/>
      <c r="F108" s="42"/>
      <c r="G108" s="42"/>
      <c r="H108" s="42"/>
    </row>
    <row r="109" spans="1:8" ht="17.399999999999999" x14ac:dyDescent="0.3">
      <c r="A109" s="42"/>
      <c r="B109" s="42"/>
      <c r="C109" s="42"/>
      <c r="D109" s="42"/>
      <c r="E109" s="42"/>
      <c r="F109" s="42"/>
      <c r="G109" s="42"/>
      <c r="H109" s="42"/>
    </row>
    <row r="110" spans="1:8" ht="17.399999999999999" x14ac:dyDescent="0.3">
      <c r="A110" s="42"/>
      <c r="B110" s="42"/>
      <c r="C110" s="42"/>
      <c r="D110" s="42"/>
      <c r="E110" s="42"/>
      <c r="F110" s="42"/>
      <c r="G110" s="42"/>
      <c r="H110" s="42"/>
    </row>
    <row r="111" spans="1:8" ht="17.399999999999999" x14ac:dyDescent="0.3">
      <c r="A111" s="42"/>
      <c r="B111" s="42"/>
      <c r="C111" s="42"/>
      <c r="D111" s="42"/>
      <c r="E111" s="42"/>
      <c r="F111" s="42"/>
      <c r="G111" s="42"/>
      <c r="H111" s="42"/>
    </row>
    <row r="112" spans="1:8" ht="17.399999999999999" x14ac:dyDescent="0.3">
      <c r="A112" s="42"/>
      <c r="B112" s="42"/>
      <c r="C112" s="42"/>
      <c r="D112" s="42"/>
      <c r="E112" s="42"/>
      <c r="F112" s="42"/>
      <c r="G112" s="42"/>
      <c r="H112" s="42"/>
    </row>
    <row r="113" spans="1:8" ht="17.399999999999999" x14ac:dyDescent="0.3">
      <c r="A113" s="42"/>
      <c r="B113" s="42"/>
      <c r="C113" s="42"/>
      <c r="D113" s="42"/>
      <c r="E113" s="42"/>
      <c r="F113" s="42"/>
      <c r="G113" s="42"/>
      <c r="H113" s="42"/>
    </row>
    <row r="114" spans="1:8" ht="17.399999999999999" x14ac:dyDescent="0.3">
      <c r="A114" s="42"/>
      <c r="B114" s="42"/>
      <c r="C114" s="42"/>
      <c r="D114" s="42"/>
      <c r="E114" s="42"/>
      <c r="F114" s="42"/>
      <c r="G114" s="42"/>
      <c r="H114" s="42"/>
    </row>
    <row r="115" spans="1:8" ht="17.399999999999999" x14ac:dyDescent="0.3">
      <c r="A115" s="42"/>
      <c r="B115" s="42"/>
      <c r="C115" s="42"/>
      <c r="D115" s="42"/>
      <c r="E115" s="42"/>
      <c r="F115" s="42"/>
      <c r="G115" s="42"/>
      <c r="H115" s="42"/>
    </row>
    <row r="116" spans="1:8" ht="17.399999999999999" x14ac:dyDescent="0.3">
      <c r="A116" s="42"/>
      <c r="B116" s="42"/>
      <c r="C116" s="42"/>
      <c r="D116" s="42"/>
      <c r="E116" s="42"/>
      <c r="F116" s="42"/>
      <c r="G116" s="42"/>
      <c r="H116" s="42"/>
    </row>
    <row r="117" spans="1:8" ht="17.399999999999999" x14ac:dyDescent="0.3">
      <c r="A117" s="42"/>
      <c r="B117" s="42"/>
      <c r="C117" s="42"/>
      <c r="D117" s="42"/>
      <c r="E117" s="42"/>
      <c r="F117" s="42"/>
      <c r="G117" s="42"/>
      <c r="H117" s="42"/>
    </row>
    <row r="118" spans="1:8" ht="17.399999999999999" x14ac:dyDescent="0.3">
      <c r="A118" s="42"/>
      <c r="B118" s="42"/>
      <c r="C118" s="42"/>
      <c r="D118" s="42"/>
      <c r="E118" s="42"/>
      <c r="F118" s="42"/>
      <c r="G118" s="42"/>
      <c r="H118" s="42"/>
    </row>
    <row r="119" spans="1:8" ht="17.399999999999999" x14ac:dyDescent="0.3">
      <c r="A119" s="42"/>
      <c r="B119" s="42"/>
      <c r="C119" s="42"/>
      <c r="D119" s="42"/>
      <c r="E119" s="42"/>
      <c r="F119" s="42"/>
      <c r="G119" s="42"/>
      <c r="H119" s="42"/>
    </row>
    <row r="120" spans="1:8" ht="17.399999999999999" x14ac:dyDescent="0.3">
      <c r="A120" s="42"/>
      <c r="B120" s="42"/>
      <c r="C120" s="42"/>
      <c r="D120" s="42"/>
      <c r="E120" s="42"/>
      <c r="F120" s="42"/>
      <c r="G120" s="42"/>
      <c r="H120" s="42"/>
    </row>
    <row r="121" spans="1:8" ht="17.399999999999999" x14ac:dyDescent="0.3">
      <c r="A121" s="42"/>
      <c r="B121" s="42"/>
      <c r="C121" s="42"/>
      <c r="D121" s="42"/>
      <c r="E121" s="42"/>
      <c r="F121" s="42"/>
      <c r="G121" s="42"/>
      <c r="H121" s="42"/>
    </row>
    <row r="122" spans="1:8" ht="17.399999999999999" x14ac:dyDescent="0.3">
      <c r="A122" s="42"/>
      <c r="B122" s="42"/>
      <c r="C122" s="42"/>
      <c r="D122" s="42"/>
      <c r="E122" s="42"/>
      <c r="F122" s="42"/>
      <c r="G122" s="42"/>
      <c r="H122" s="42"/>
    </row>
    <row r="123" spans="1:8" ht="17.399999999999999" x14ac:dyDescent="0.3">
      <c r="A123" s="42"/>
      <c r="B123" s="42"/>
      <c r="C123" s="42"/>
      <c r="D123" s="42"/>
      <c r="E123" s="42"/>
      <c r="F123" s="42"/>
      <c r="G123" s="42"/>
      <c r="H123" s="42"/>
    </row>
    <row r="124" spans="1:8" ht="17.399999999999999" x14ac:dyDescent="0.3">
      <c r="A124" s="42"/>
      <c r="B124" s="42"/>
      <c r="C124" s="42"/>
      <c r="D124" s="42"/>
      <c r="E124" s="42"/>
      <c r="F124" s="42"/>
      <c r="G124" s="42"/>
      <c r="H124" s="42"/>
    </row>
    <row r="125" spans="1:8" ht="17.399999999999999" x14ac:dyDescent="0.3">
      <c r="A125" s="42"/>
      <c r="B125" s="42"/>
      <c r="C125" s="42"/>
      <c r="D125" s="42"/>
      <c r="E125" s="42"/>
      <c r="F125" s="42"/>
      <c r="G125" s="42"/>
      <c r="H125" s="42"/>
    </row>
    <row r="126" spans="1:8" ht="17.399999999999999" x14ac:dyDescent="0.3">
      <c r="A126" s="42"/>
      <c r="B126" s="42"/>
      <c r="C126" s="42"/>
      <c r="D126" s="42"/>
      <c r="E126" s="42"/>
      <c r="F126" s="42"/>
      <c r="G126" s="42"/>
      <c r="H126" s="42"/>
    </row>
    <row r="127" spans="1:8" ht="17.399999999999999" x14ac:dyDescent="0.3">
      <c r="A127" s="42"/>
      <c r="B127" s="42"/>
      <c r="C127" s="42"/>
      <c r="D127" s="42"/>
      <c r="E127" s="42"/>
      <c r="F127" s="42"/>
      <c r="G127" s="42"/>
      <c r="H127" s="42"/>
    </row>
    <row r="128" spans="1:8" ht="17.399999999999999" x14ac:dyDescent="0.3">
      <c r="A128" s="42"/>
      <c r="B128" s="42"/>
      <c r="C128" s="42"/>
      <c r="D128" s="42"/>
      <c r="E128" s="42"/>
      <c r="F128" s="42"/>
      <c r="G128" s="42"/>
      <c r="H128" s="42"/>
    </row>
    <row r="129" spans="1:8" ht="17.399999999999999" x14ac:dyDescent="0.3">
      <c r="A129" s="42"/>
      <c r="B129" s="42"/>
      <c r="C129" s="42"/>
      <c r="D129" s="42"/>
      <c r="E129" s="42"/>
      <c r="F129" s="42"/>
      <c r="G129" s="42"/>
      <c r="H129" s="42"/>
    </row>
    <row r="130" spans="1:8" ht="17.399999999999999" x14ac:dyDescent="0.3">
      <c r="A130" s="42"/>
      <c r="B130" s="42"/>
      <c r="C130" s="42"/>
      <c r="D130" s="42"/>
      <c r="E130" s="42"/>
      <c r="F130" s="42"/>
      <c r="G130" s="42"/>
      <c r="H130" s="42"/>
    </row>
    <row r="131" spans="1:8" ht="17.399999999999999" x14ac:dyDescent="0.3">
      <c r="A131" s="42"/>
      <c r="B131" s="42"/>
      <c r="C131" s="42"/>
      <c r="D131" s="42"/>
      <c r="E131" s="42"/>
      <c r="F131" s="42"/>
      <c r="G131" s="42"/>
      <c r="H131" s="42"/>
    </row>
    <row r="132" spans="1:8" ht="17.399999999999999" x14ac:dyDescent="0.3">
      <c r="A132" s="42"/>
      <c r="B132" s="42"/>
      <c r="C132" s="42"/>
      <c r="D132" s="42"/>
      <c r="E132" s="42"/>
      <c r="F132" s="42"/>
      <c r="G132" s="42"/>
      <c r="H132" s="42"/>
    </row>
    <row r="133" spans="1:8" ht="17.399999999999999" x14ac:dyDescent="0.3">
      <c r="A133" s="42"/>
      <c r="B133" s="42"/>
      <c r="C133" s="42"/>
      <c r="D133" s="42"/>
      <c r="E133" s="42"/>
      <c r="F133" s="42"/>
      <c r="G133" s="42"/>
      <c r="H133" s="42"/>
    </row>
    <row r="134" spans="1:8" ht="17.399999999999999" x14ac:dyDescent="0.3">
      <c r="A134" s="42"/>
      <c r="B134" s="42"/>
      <c r="C134" s="42"/>
      <c r="D134" s="42"/>
      <c r="E134" s="42"/>
      <c r="F134" s="42"/>
      <c r="G134" s="42"/>
      <c r="H134" s="42"/>
    </row>
    <row r="135" spans="1:8" ht="17.399999999999999" x14ac:dyDescent="0.3">
      <c r="A135" s="42"/>
      <c r="B135" s="42"/>
      <c r="C135" s="42"/>
      <c r="D135" s="42"/>
      <c r="E135" s="42"/>
      <c r="F135" s="42"/>
      <c r="G135" s="42"/>
      <c r="H135" s="42"/>
    </row>
    <row r="136" spans="1:8" ht="17.399999999999999" x14ac:dyDescent="0.3">
      <c r="A136" s="42"/>
      <c r="B136" s="42"/>
      <c r="C136" s="42"/>
      <c r="D136" s="42"/>
      <c r="E136" s="42"/>
      <c r="F136" s="42"/>
      <c r="G136" s="42"/>
      <c r="H136" s="42"/>
    </row>
    <row r="137" spans="1:8" ht="17.399999999999999" x14ac:dyDescent="0.3">
      <c r="A137" s="42"/>
      <c r="B137" s="42"/>
      <c r="C137" s="42"/>
      <c r="D137" s="42"/>
      <c r="E137" s="42"/>
      <c r="F137" s="42"/>
      <c r="G137" s="42"/>
      <c r="H137" s="42"/>
    </row>
    <row r="138" spans="1:8" ht="17.399999999999999" x14ac:dyDescent="0.3">
      <c r="A138" s="42"/>
      <c r="B138" s="42"/>
      <c r="C138" s="42"/>
      <c r="D138" s="42"/>
      <c r="E138" s="42"/>
      <c r="F138" s="42"/>
      <c r="G138" s="42"/>
      <c r="H138" s="42"/>
    </row>
    <row r="139" spans="1:8" ht="17.399999999999999" x14ac:dyDescent="0.3">
      <c r="A139" s="42"/>
      <c r="B139" s="42"/>
      <c r="C139" s="42"/>
      <c r="D139" s="42"/>
      <c r="E139" s="42"/>
      <c r="F139" s="42"/>
      <c r="G139" s="42"/>
      <c r="H139" s="42"/>
    </row>
    <row r="140" spans="1:8" ht="17.399999999999999" x14ac:dyDescent="0.3">
      <c r="A140" s="42"/>
      <c r="B140" s="42"/>
      <c r="C140" s="42"/>
      <c r="D140" s="42"/>
      <c r="E140" s="42"/>
      <c r="F140" s="42"/>
      <c r="G140" s="42"/>
      <c r="H140" s="42"/>
    </row>
    <row r="141" spans="1:8" ht="17.399999999999999" x14ac:dyDescent="0.3">
      <c r="A141" s="42"/>
      <c r="B141" s="42"/>
      <c r="C141" s="42"/>
      <c r="D141" s="42"/>
      <c r="E141" s="42"/>
      <c r="F141" s="42"/>
      <c r="G141" s="42"/>
      <c r="H141" s="42"/>
    </row>
    <row r="142" spans="1:8" ht="17.399999999999999" x14ac:dyDescent="0.3">
      <c r="A142" s="42"/>
      <c r="B142" s="42"/>
      <c r="C142" s="42"/>
      <c r="D142" s="42"/>
      <c r="E142" s="42"/>
      <c r="F142" s="42"/>
      <c r="G142" s="42"/>
      <c r="H142" s="42"/>
    </row>
    <row r="143" spans="1:8" ht="17.399999999999999" x14ac:dyDescent="0.3">
      <c r="A143" s="42"/>
      <c r="B143" s="42"/>
      <c r="C143" s="42"/>
      <c r="D143" s="42"/>
      <c r="E143" s="42"/>
      <c r="F143" s="42"/>
      <c r="G143" s="42"/>
      <c r="H143" s="42"/>
    </row>
    <row r="144" spans="1:8" ht="17.399999999999999" x14ac:dyDescent="0.3">
      <c r="A144" s="42"/>
      <c r="B144" s="42"/>
      <c r="C144" s="42"/>
      <c r="D144" s="42"/>
      <c r="E144" s="42"/>
      <c r="F144" s="42"/>
      <c r="G144" s="42"/>
      <c r="H144" s="42"/>
    </row>
    <row r="145" spans="1:8" ht="17.399999999999999" x14ac:dyDescent="0.3">
      <c r="A145" s="42"/>
      <c r="B145" s="42"/>
      <c r="C145" s="42"/>
      <c r="D145" s="42"/>
      <c r="E145" s="42"/>
      <c r="F145" s="42"/>
      <c r="G145" s="42"/>
      <c r="H145" s="42"/>
    </row>
  </sheetData>
  <sheetProtection algorithmName="SHA-512" hashValue="pZJZATpn2wXutEYf9Ok9r/AoZhpoXZYse/O0NGoOwl78we6/9kUYP9UrRL54Z8GbI5vgXKBAowgek22q8kXWuA==" saltValue="b6uJxPihmeI3XYQar8mumg==" spinCount="100000" sheet="1" objects="1" scenarios="1" selectLockedCells="1"/>
  <mergeCells count="12">
    <mergeCell ref="A4:N4"/>
    <mergeCell ref="A5:N5"/>
    <mergeCell ref="A7:A8"/>
    <mergeCell ref="E7:E8"/>
    <mergeCell ref="F7:H7"/>
    <mergeCell ref="B7:B8"/>
    <mergeCell ref="J7:L7"/>
    <mergeCell ref="A6:N6"/>
    <mergeCell ref="M7:N8"/>
    <mergeCell ref="C7:C8"/>
    <mergeCell ref="D7:D8"/>
    <mergeCell ref="I7:I8"/>
  </mergeCells>
  <phoneticPr fontId="0" type="noConversion"/>
  <dataValidations count="1">
    <dataValidation type="list" allowBlank="1" showInputMessage="1" showErrorMessage="1" sqref="F9:H12">
      <formula1>$BB$1</formula1>
    </dataValidation>
  </dataValidations>
  <pageMargins left="0.23622047244094491" right="0.23622047244094491" top="0.19685039370078741" bottom="0.15748031496062992" header="0" footer="0.11811023622047245"/>
  <pageSetup scale="99" fitToHeight="0" orientation="landscape" r:id="rId1"/>
  <headerFooter>
    <oddFooter>&amp;C &amp;P de &amp;N</oddFooter>
  </headerFooter>
  <colBreaks count="1" manualBreakCount="1">
    <brk id="14" max="1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B30"/>
  <sheetViews>
    <sheetView showGridLines="0" topLeftCell="A25" zoomScale="70" zoomScaleNormal="70" zoomScaleSheetLayoutView="100" workbookViewId="0">
      <selection activeCell="F25" sqref="F25"/>
    </sheetView>
  </sheetViews>
  <sheetFormatPr baseColWidth="10" defaultColWidth="11.44140625" defaultRowHeight="14.4" x14ac:dyDescent="0.3"/>
  <cols>
    <col min="1" max="2" width="6.109375" style="44" customWidth="1"/>
    <col min="3" max="3" width="44.33203125" style="44" customWidth="1"/>
    <col min="4" max="4" width="48.33203125" style="44" customWidth="1"/>
    <col min="5" max="5" width="62.44140625" style="44" hidden="1" customWidth="1"/>
    <col min="6" max="6" width="5" style="45" customWidth="1"/>
    <col min="7" max="8" width="5.44140625" style="45" customWidth="1"/>
    <col min="9" max="9" width="43.6640625" style="44" customWidth="1"/>
    <col min="10" max="12" width="11.44140625" style="44" hidden="1" customWidth="1"/>
    <col min="13" max="13" width="11.44140625" style="44" customWidth="1"/>
    <col min="14" max="14" width="11.44140625" style="44"/>
    <col min="15" max="15" width="15.88671875" style="44" hidden="1" customWidth="1"/>
    <col min="16" max="16384" width="11.44140625" style="44"/>
  </cols>
  <sheetData>
    <row r="1" spans="1:54" x14ac:dyDescent="0.3">
      <c r="BB1" s="44" t="s">
        <v>101</v>
      </c>
    </row>
    <row r="3" spans="1:54" ht="42" customHeight="1" x14ac:dyDescent="0.3">
      <c r="BB3" s="44">
        <v>0</v>
      </c>
    </row>
    <row r="4" spans="1:54" ht="33" customHeight="1" x14ac:dyDescent="0.3">
      <c r="A4" s="221" t="s">
        <v>182</v>
      </c>
      <c r="B4" s="222"/>
      <c r="C4" s="222"/>
      <c r="D4" s="222"/>
      <c r="E4" s="222"/>
      <c r="F4" s="222"/>
      <c r="G4" s="222"/>
      <c r="H4" s="222"/>
      <c r="I4" s="222"/>
      <c r="J4" s="222"/>
      <c r="K4" s="222"/>
      <c r="L4" s="222"/>
      <c r="M4" s="222"/>
      <c r="N4" s="222"/>
      <c r="BB4" s="44">
        <v>2</v>
      </c>
    </row>
    <row r="5" spans="1:54" ht="26.25" customHeight="1" x14ac:dyDescent="0.3">
      <c r="A5" s="228" t="s">
        <v>12</v>
      </c>
      <c r="B5" s="228"/>
      <c r="C5" s="228"/>
      <c r="D5" s="228"/>
      <c r="E5" s="228"/>
      <c r="F5" s="228"/>
      <c r="G5" s="228"/>
      <c r="H5" s="228"/>
      <c r="I5" s="228"/>
      <c r="J5" s="228"/>
      <c r="K5" s="228"/>
      <c r="L5" s="228"/>
      <c r="M5" s="228"/>
      <c r="N5" s="228"/>
    </row>
    <row r="6" spans="1:54" ht="26.25" customHeight="1" x14ac:dyDescent="0.3">
      <c r="A6" s="226" t="s">
        <v>13</v>
      </c>
      <c r="B6" s="227"/>
      <c r="C6" s="227"/>
      <c r="D6" s="227"/>
      <c r="E6" s="227"/>
      <c r="F6" s="227"/>
      <c r="G6" s="227"/>
      <c r="H6" s="227"/>
      <c r="I6" s="227"/>
      <c r="J6" s="227"/>
      <c r="K6" s="227"/>
      <c r="L6" s="227"/>
      <c r="M6" s="227"/>
      <c r="N6" s="227"/>
    </row>
    <row r="7" spans="1:54" ht="18" x14ac:dyDescent="0.3">
      <c r="A7" s="229" t="s">
        <v>34</v>
      </c>
      <c r="B7" s="223" t="s">
        <v>116</v>
      </c>
      <c r="C7" s="223" t="s">
        <v>35</v>
      </c>
      <c r="D7" s="223" t="s">
        <v>36</v>
      </c>
      <c r="E7" s="223" t="s">
        <v>37</v>
      </c>
      <c r="F7" s="225" t="s">
        <v>89</v>
      </c>
      <c r="G7" s="225"/>
      <c r="H7" s="225"/>
      <c r="I7" s="224" t="s">
        <v>0</v>
      </c>
      <c r="J7" s="196" t="s">
        <v>120</v>
      </c>
      <c r="K7" s="196"/>
      <c r="L7" s="196"/>
      <c r="M7" s="196" t="s">
        <v>92</v>
      </c>
      <c r="N7" s="196"/>
    </row>
    <row r="8" spans="1:54" ht="18" x14ac:dyDescent="0.3">
      <c r="A8" s="229"/>
      <c r="B8" s="223"/>
      <c r="C8" s="223"/>
      <c r="D8" s="223"/>
      <c r="E8" s="223"/>
      <c r="F8" s="46" t="s">
        <v>38</v>
      </c>
      <c r="G8" s="46" t="s">
        <v>39</v>
      </c>
      <c r="H8" s="46" t="s">
        <v>40</v>
      </c>
      <c r="I8" s="224"/>
      <c r="J8" s="86" t="s">
        <v>118</v>
      </c>
      <c r="K8" s="86" t="s">
        <v>121</v>
      </c>
      <c r="L8" s="86" t="s">
        <v>119</v>
      </c>
      <c r="M8" s="196"/>
      <c r="N8" s="196"/>
      <c r="O8" s="73"/>
    </row>
    <row r="9" spans="1:54" ht="73.2" customHeight="1" x14ac:dyDescent="0.3">
      <c r="A9" s="95" t="s">
        <v>14</v>
      </c>
      <c r="B9" s="95" t="s">
        <v>115</v>
      </c>
      <c r="C9" s="94" t="s">
        <v>264</v>
      </c>
      <c r="D9" s="94" t="s">
        <v>187</v>
      </c>
      <c r="E9" s="149" t="s">
        <v>404</v>
      </c>
      <c r="F9" s="49"/>
      <c r="G9" s="49"/>
      <c r="H9" s="49"/>
      <c r="I9" s="50"/>
      <c r="J9" s="150">
        <v>1</v>
      </c>
      <c r="K9" s="150">
        <v>3</v>
      </c>
      <c r="L9" s="150">
        <f>+K9*J9</f>
        <v>3</v>
      </c>
      <c r="M9" s="77" t="str">
        <f>+IF(H9="x",1,IF(G9="x",0,IF(F9="x",1,"")))</f>
        <v/>
      </c>
      <c r="N9" s="4" t="str">
        <f>IFERROR(+M9*K9,"")</f>
        <v/>
      </c>
      <c r="O9" s="73" t="b">
        <f>OR(F9="X",G9="X",H9="x")</f>
        <v>0</v>
      </c>
    </row>
    <row r="10" spans="1:54" ht="76.2" customHeight="1" x14ac:dyDescent="0.3">
      <c r="A10" s="95" t="s">
        <v>15</v>
      </c>
      <c r="B10" s="95" t="s">
        <v>115</v>
      </c>
      <c r="C10" s="94" t="s">
        <v>318</v>
      </c>
      <c r="D10" s="94" t="s">
        <v>460</v>
      </c>
      <c r="E10" s="149" t="s">
        <v>417</v>
      </c>
      <c r="F10" s="49"/>
      <c r="G10" s="49"/>
      <c r="H10" s="49"/>
      <c r="I10" s="50"/>
      <c r="J10" s="150">
        <v>1</v>
      </c>
      <c r="K10" s="150">
        <v>3</v>
      </c>
      <c r="L10" s="150">
        <f>+K10*J10</f>
        <v>3</v>
      </c>
      <c r="M10" s="77" t="str">
        <f>+IF(H10="x",1,IF(G10="x",0,IF(F10="x",1,"")))</f>
        <v/>
      </c>
      <c r="N10" s="4" t="str">
        <f>IFERROR(+M10*K10,"")</f>
        <v/>
      </c>
      <c r="O10" s="73" t="b">
        <f>OR(F10="X",G10="X",H10="x")</f>
        <v>0</v>
      </c>
    </row>
    <row r="11" spans="1:54" ht="73.95" customHeight="1" x14ac:dyDescent="0.3">
      <c r="A11" s="95" t="s">
        <v>16</v>
      </c>
      <c r="B11" s="96" t="s">
        <v>115</v>
      </c>
      <c r="C11" s="94" t="s">
        <v>9</v>
      </c>
      <c r="D11" s="94" t="s">
        <v>424</v>
      </c>
      <c r="E11" s="149" t="s">
        <v>403</v>
      </c>
      <c r="F11" s="51"/>
      <c r="G11" s="51"/>
      <c r="H11" s="51"/>
      <c r="I11" s="52"/>
      <c r="J11" s="150">
        <v>1</v>
      </c>
      <c r="K11" s="150">
        <v>3</v>
      </c>
      <c r="L11" s="150">
        <f t="shared" ref="L11:L25" si="0">+K11*J11</f>
        <v>3</v>
      </c>
      <c r="M11" s="77" t="str">
        <f t="shared" ref="M11:M25" si="1">+IF(H11="x",1,IF(G11="x",0,IF(F11="x",1,"")))</f>
        <v/>
      </c>
      <c r="N11" s="4" t="str">
        <f t="shared" ref="N11:N25" si="2">IFERROR(+M11*K11,"")</f>
        <v/>
      </c>
      <c r="O11" s="73" t="b">
        <f t="shared" ref="O11:O25" si="3">OR(F11="X",G11="X",H11="x")</f>
        <v>0</v>
      </c>
    </row>
    <row r="12" spans="1:54" ht="114.75" customHeight="1" x14ac:dyDescent="0.3">
      <c r="A12" s="95" t="s">
        <v>17</v>
      </c>
      <c r="B12" s="96" t="s">
        <v>115</v>
      </c>
      <c r="C12" s="94" t="s">
        <v>268</v>
      </c>
      <c r="D12" s="94" t="s">
        <v>269</v>
      </c>
      <c r="E12" s="149" t="s">
        <v>405</v>
      </c>
      <c r="F12" s="51"/>
      <c r="G12" s="51"/>
      <c r="H12" s="51"/>
      <c r="I12" s="52"/>
      <c r="J12" s="150">
        <v>1</v>
      </c>
      <c r="K12" s="150">
        <v>3</v>
      </c>
      <c r="L12" s="150">
        <f t="shared" si="0"/>
        <v>3</v>
      </c>
      <c r="M12" s="77" t="str">
        <f t="shared" si="1"/>
        <v/>
      </c>
      <c r="N12" s="4" t="str">
        <f t="shared" si="2"/>
        <v/>
      </c>
      <c r="O12" s="73" t="b">
        <f t="shared" si="3"/>
        <v>0</v>
      </c>
    </row>
    <row r="13" spans="1:54" ht="162" customHeight="1" x14ac:dyDescent="0.3">
      <c r="A13" s="95" t="s">
        <v>18</v>
      </c>
      <c r="B13" s="95" t="s">
        <v>115</v>
      </c>
      <c r="C13" s="91" t="s">
        <v>371</v>
      </c>
      <c r="D13" s="91" t="s">
        <v>373</v>
      </c>
      <c r="E13" s="151" t="s">
        <v>406</v>
      </c>
      <c r="F13" s="49"/>
      <c r="G13" s="49"/>
      <c r="H13" s="49"/>
      <c r="I13" s="50"/>
      <c r="J13" s="150">
        <v>1</v>
      </c>
      <c r="K13" s="150">
        <v>3</v>
      </c>
      <c r="L13" s="150">
        <f t="shared" si="0"/>
        <v>3</v>
      </c>
      <c r="M13" s="77" t="str">
        <f t="shared" si="1"/>
        <v/>
      </c>
      <c r="N13" s="4" t="str">
        <f t="shared" si="2"/>
        <v/>
      </c>
      <c r="O13" s="73" t="b">
        <f t="shared" si="3"/>
        <v>0</v>
      </c>
    </row>
    <row r="14" spans="1:54" ht="90.75" customHeight="1" x14ac:dyDescent="0.3">
      <c r="A14" s="95" t="s">
        <v>20</v>
      </c>
      <c r="B14" s="95" t="s">
        <v>115</v>
      </c>
      <c r="C14" s="94" t="s">
        <v>372</v>
      </c>
      <c r="D14" s="94" t="s">
        <v>374</v>
      </c>
      <c r="E14" s="151" t="s">
        <v>407</v>
      </c>
      <c r="F14" s="49"/>
      <c r="G14" s="49"/>
      <c r="H14" s="49"/>
      <c r="I14" s="50"/>
      <c r="J14" s="150">
        <v>1</v>
      </c>
      <c r="K14" s="150">
        <v>3</v>
      </c>
      <c r="L14" s="150">
        <f t="shared" si="0"/>
        <v>3</v>
      </c>
      <c r="M14" s="77" t="str">
        <f t="shared" si="1"/>
        <v/>
      </c>
      <c r="N14" s="4" t="str">
        <f t="shared" si="2"/>
        <v/>
      </c>
      <c r="O14" s="73" t="b">
        <f t="shared" si="3"/>
        <v>0</v>
      </c>
    </row>
    <row r="15" spans="1:54" ht="79.5" customHeight="1" x14ac:dyDescent="0.3">
      <c r="A15" s="95" t="s">
        <v>21</v>
      </c>
      <c r="B15" s="95" t="s">
        <v>115</v>
      </c>
      <c r="C15" s="91" t="s">
        <v>375</v>
      </c>
      <c r="D15" s="91" t="s">
        <v>376</v>
      </c>
      <c r="E15" s="151" t="s">
        <v>377</v>
      </c>
      <c r="F15" s="51"/>
      <c r="G15" s="51"/>
      <c r="H15" s="51"/>
      <c r="I15" s="50"/>
      <c r="J15" s="150">
        <v>1</v>
      </c>
      <c r="K15" s="150">
        <v>3</v>
      </c>
      <c r="L15" s="150">
        <f t="shared" si="0"/>
        <v>3</v>
      </c>
      <c r="M15" s="77" t="str">
        <f t="shared" si="1"/>
        <v/>
      </c>
      <c r="N15" s="4" t="str">
        <f t="shared" si="2"/>
        <v/>
      </c>
      <c r="O15" s="73" t="b">
        <f t="shared" si="3"/>
        <v>0</v>
      </c>
    </row>
    <row r="16" spans="1:54" ht="150.75" customHeight="1" x14ac:dyDescent="0.3">
      <c r="A16" s="95" t="s">
        <v>80</v>
      </c>
      <c r="B16" s="96" t="s">
        <v>115</v>
      </c>
      <c r="C16" s="94" t="s">
        <v>378</v>
      </c>
      <c r="D16" s="94" t="s">
        <v>379</v>
      </c>
      <c r="E16" s="151" t="s">
        <v>380</v>
      </c>
      <c r="F16" s="51"/>
      <c r="G16" s="51"/>
      <c r="H16" s="51"/>
      <c r="I16" s="52"/>
      <c r="J16" s="150">
        <v>1</v>
      </c>
      <c r="K16" s="150">
        <v>3</v>
      </c>
      <c r="L16" s="150">
        <f t="shared" si="0"/>
        <v>3</v>
      </c>
      <c r="M16" s="77" t="str">
        <f t="shared" si="1"/>
        <v/>
      </c>
      <c r="N16" s="4" t="str">
        <f t="shared" si="2"/>
        <v/>
      </c>
      <c r="O16" s="73" t="b">
        <f t="shared" si="3"/>
        <v>0</v>
      </c>
    </row>
    <row r="17" spans="1:15" ht="145.94999999999999" customHeight="1" x14ac:dyDescent="0.3">
      <c r="A17" s="95" t="s">
        <v>84</v>
      </c>
      <c r="B17" s="96" t="s">
        <v>117</v>
      </c>
      <c r="C17" s="94" t="s">
        <v>366</v>
      </c>
      <c r="D17" s="94" t="s">
        <v>423</v>
      </c>
      <c r="E17" s="151" t="s">
        <v>414</v>
      </c>
      <c r="F17" s="51"/>
      <c r="G17" s="51"/>
      <c r="H17" s="51"/>
      <c r="I17" s="52"/>
      <c r="J17" s="150">
        <v>1</v>
      </c>
      <c r="K17" s="150">
        <v>2</v>
      </c>
      <c r="L17" s="150">
        <f t="shared" si="0"/>
        <v>2</v>
      </c>
      <c r="M17" s="77" t="str">
        <f t="shared" si="1"/>
        <v/>
      </c>
      <c r="N17" s="4" t="str">
        <f t="shared" si="2"/>
        <v/>
      </c>
      <c r="O17" s="73" t="b">
        <f t="shared" si="3"/>
        <v>0</v>
      </c>
    </row>
    <row r="18" spans="1:15" ht="132" customHeight="1" x14ac:dyDescent="0.3">
      <c r="A18" s="95" t="s">
        <v>81</v>
      </c>
      <c r="B18" s="96" t="s">
        <v>115</v>
      </c>
      <c r="C18" s="94" t="s">
        <v>367</v>
      </c>
      <c r="D18" s="94" t="s">
        <v>19</v>
      </c>
      <c r="E18" s="151" t="s">
        <v>415</v>
      </c>
      <c r="F18" s="51"/>
      <c r="G18" s="51"/>
      <c r="H18" s="51"/>
      <c r="I18" s="50"/>
      <c r="J18" s="150">
        <v>1</v>
      </c>
      <c r="K18" s="150">
        <v>3</v>
      </c>
      <c r="L18" s="150">
        <f t="shared" si="0"/>
        <v>3</v>
      </c>
      <c r="M18" s="77" t="str">
        <f t="shared" si="1"/>
        <v/>
      </c>
      <c r="N18" s="4" t="str">
        <f t="shared" si="2"/>
        <v/>
      </c>
      <c r="O18" s="73" t="b">
        <f t="shared" si="3"/>
        <v>0</v>
      </c>
    </row>
    <row r="19" spans="1:15" ht="141" customHeight="1" x14ac:dyDescent="0.3">
      <c r="A19" s="95" t="s">
        <v>82</v>
      </c>
      <c r="B19" s="96" t="s">
        <v>115</v>
      </c>
      <c r="C19" s="89" t="s">
        <v>270</v>
      </c>
      <c r="D19" s="89" t="s">
        <v>381</v>
      </c>
      <c r="E19" s="152" t="s">
        <v>416</v>
      </c>
      <c r="F19" s="51"/>
      <c r="G19" s="51"/>
      <c r="H19" s="51"/>
      <c r="I19" s="50"/>
      <c r="J19" s="150">
        <v>1</v>
      </c>
      <c r="K19" s="150">
        <v>3</v>
      </c>
      <c r="L19" s="150">
        <f t="shared" si="0"/>
        <v>3</v>
      </c>
      <c r="M19" s="77" t="str">
        <f t="shared" si="1"/>
        <v/>
      </c>
      <c r="N19" s="4" t="str">
        <f t="shared" si="2"/>
        <v/>
      </c>
      <c r="O19" s="73" t="b">
        <f t="shared" si="3"/>
        <v>0</v>
      </c>
    </row>
    <row r="20" spans="1:15" ht="72.599999999999994" customHeight="1" x14ac:dyDescent="0.3">
      <c r="A20" s="95" t="s">
        <v>10</v>
      </c>
      <c r="B20" s="96" t="s">
        <v>115</v>
      </c>
      <c r="C20" s="89" t="s">
        <v>22</v>
      </c>
      <c r="D20" s="89" t="s">
        <v>23</v>
      </c>
      <c r="E20" s="153" t="s">
        <v>413</v>
      </c>
      <c r="F20" s="51"/>
      <c r="G20" s="51"/>
      <c r="H20" s="51"/>
      <c r="I20" s="50"/>
      <c r="J20" s="150">
        <v>1</v>
      </c>
      <c r="K20" s="150">
        <v>3</v>
      </c>
      <c r="L20" s="150">
        <f t="shared" si="0"/>
        <v>3</v>
      </c>
      <c r="M20" s="77" t="str">
        <f t="shared" si="1"/>
        <v/>
      </c>
      <c r="N20" s="4" t="str">
        <f t="shared" si="2"/>
        <v/>
      </c>
      <c r="O20" s="73" t="b">
        <f t="shared" si="3"/>
        <v>0</v>
      </c>
    </row>
    <row r="21" spans="1:15" ht="100.5" customHeight="1" x14ac:dyDescent="0.3">
      <c r="A21" s="95" t="s">
        <v>286</v>
      </c>
      <c r="B21" s="96" t="s">
        <v>117</v>
      </c>
      <c r="C21" s="90" t="s">
        <v>24</v>
      </c>
      <c r="D21" s="90" t="s">
        <v>368</v>
      </c>
      <c r="E21" s="152" t="s">
        <v>412</v>
      </c>
      <c r="F21" s="51"/>
      <c r="G21" s="51"/>
      <c r="H21" s="51"/>
      <c r="I21" s="50"/>
      <c r="J21" s="150">
        <v>1</v>
      </c>
      <c r="K21" s="150">
        <v>2</v>
      </c>
      <c r="L21" s="150">
        <f t="shared" si="0"/>
        <v>2</v>
      </c>
      <c r="M21" s="77" t="str">
        <f t="shared" si="1"/>
        <v/>
      </c>
      <c r="N21" s="4" t="str">
        <f t="shared" si="2"/>
        <v/>
      </c>
      <c r="O21" s="73" t="b">
        <f t="shared" si="3"/>
        <v>0</v>
      </c>
    </row>
    <row r="22" spans="1:15" ht="160.19999999999999" customHeight="1" x14ac:dyDescent="0.3">
      <c r="A22" s="95" t="s">
        <v>287</v>
      </c>
      <c r="B22" s="96" t="s">
        <v>38</v>
      </c>
      <c r="C22" s="90" t="s">
        <v>369</v>
      </c>
      <c r="D22" s="90" t="s">
        <v>382</v>
      </c>
      <c r="E22" s="149" t="s">
        <v>411</v>
      </c>
      <c r="F22" s="51"/>
      <c r="G22" s="51"/>
      <c r="H22" s="51"/>
      <c r="I22" s="50"/>
      <c r="J22" s="150">
        <v>1</v>
      </c>
      <c r="K22" s="150">
        <v>1</v>
      </c>
      <c r="L22" s="150">
        <f t="shared" si="0"/>
        <v>1</v>
      </c>
      <c r="M22" s="77" t="str">
        <f t="shared" si="1"/>
        <v/>
      </c>
      <c r="N22" s="4" t="str">
        <f t="shared" si="2"/>
        <v/>
      </c>
      <c r="O22" s="73" t="b">
        <f t="shared" si="3"/>
        <v>0</v>
      </c>
    </row>
    <row r="23" spans="1:15" ht="84.6" customHeight="1" x14ac:dyDescent="0.3">
      <c r="A23" s="95" t="s">
        <v>288</v>
      </c>
      <c r="B23" s="96" t="s">
        <v>117</v>
      </c>
      <c r="C23" s="89" t="s">
        <v>370</v>
      </c>
      <c r="D23" s="89" t="s">
        <v>383</v>
      </c>
      <c r="E23" s="153" t="s">
        <v>410</v>
      </c>
      <c r="F23" s="51"/>
      <c r="G23" s="51"/>
      <c r="H23" s="51"/>
      <c r="I23" s="50"/>
      <c r="J23" s="150">
        <v>1</v>
      </c>
      <c r="K23" s="150">
        <v>2</v>
      </c>
      <c r="L23" s="150">
        <f t="shared" ref="L23" si="4">+K23*J23</f>
        <v>2</v>
      </c>
      <c r="M23" s="77" t="str">
        <f t="shared" ref="M23" si="5">+IF(H23="x",1,IF(G23="x",0,IF(F23="x",1,"")))</f>
        <v/>
      </c>
      <c r="N23" s="4" t="str">
        <f t="shared" ref="N23" si="6">IFERROR(+M23*K23,"")</f>
        <v/>
      </c>
      <c r="O23" s="73" t="b">
        <f t="shared" ref="O23" si="7">OR(F23="X",G23="X",H23="x")</f>
        <v>0</v>
      </c>
    </row>
    <row r="24" spans="1:15" s="48" customFormat="1" ht="88.5" customHeight="1" x14ac:dyDescent="0.25">
      <c r="A24" s="95" t="s">
        <v>289</v>
      </c>
      <c r="B24" s="95" t="s">
        <v>115</v>
      </c>
      <c r="C24" s="89" t="s">
        <v>319</v>
      </c>
      <c r="D24" s="89" t="s">
        <v>267</v>
      </c>
      <c r="E24" s="153" t="s">
        <v>409</v>
      </c>
      <c r="F24" s="51"/>
      <c r="G24" s="51"/>
      <c r="H24" s="51"/>
      <c r="I24" s="53"/>
      <c r="J24" s="154">
        <v>1</v>
      </c>
      <c r="K24" s="154">
        <v>3</v>
      </c>
      <c r="L24" s="150">
        <f t="shared" si="0"/>
        <v>3</v>
      </c>
      <c r="M24" s="77" t="str">
        <f t="shared" si="1"/>
        <v/>
      </c>
      <c r="N24" s="4" t="str">
        <f t="shared" si="2"/>
        <v/>
      </c>
      <c r="O24" s="73" t="b">
        <f t="shared" si="3"/>
        <v>0</v>
      </c>
    </row>
    <row r="25" spans="1:15" s="48" customFormat="1" ht="88.5" customHeight="1" x14ac:dyDescent="0.25">
      <c r="A25" s="95" t="s">
        <v>384</v>
      </c>
      <c r="B25" s="47" t="s">
        <v>115</v>
      </c>
      <c r="C25" s="89" t="s">
        <v>271</v>
      </c>
      <c r="D25" s="89" t="s">
        <v>272</v>
      </c>
      <c r="E25" s="153" t="s">
        <v>408</v>
      </c>
      <c r="F25" s="51"/>
      <c r="G25" s="51"/>
      <c r="H25" s="51"/>
      <c r="I25" s="53"/>
      <c r="J25" s="154">
        <v>1</v>
      </c>
      <c r="K25" s="154">
        <v>3</v>
      </c>
      <c r="L25" s="150">
        <f t="shared" si="0"/>
        <v>3</v>
      </c>
      <c r="M25" s="77" t="str">
        <f t="shared" si="1"/>
        <v/>
      </c>
      <c r="N25" s="4" t="str">
        <f t="shared" si="2"/>
        <v/>
      </c>
      <c r="O25" s="73" t="b">
        <f t="shared" si="3"/>
        <v>0</v>
      </c>
    </row>
    <row r="26" spans="1:15" ht="21" hidden="1" customHeight="1" x14ac:dyDescent="0.3">
      <c r="A26" s="83"/>
      <c r="B26" s="82"/>
      <c r="C26" s="97"/>
      <c r="D26" s="97"/>
      <c r="E26" s="97"/>
      <c r="F26" s="44"/>
      <c r="G26" s="44"/>
      <c r="H26" s="44"/>
      <c r="I26" s="1" t="s">
        <v>125</v>
      </c>
      <c r="J26" s="1"/>
      <c r="K26" s="1"/>
      <c r="L26" s="1"/>
      <c r="M26" s="1">
        <f>SUMIF(O9:O25,"VERDADERO",J9:J25)</f>
        <v>0</v>
      </c>
      <c r="N26" s="1">
        <f>SUMIF(O9:O25,"VERDADERO",L9:L25)</f>
        <v>0</v>
      </c>
    </row>
    <row r="27" spans="1:15" hidden="1" x14ac:dyDescent="0.3">
      <c r="F27" s="44"/>
      <c r="G27" s="44"/>
      <c r="H27" s="44"/>
      <c r="I27" s="1" t="s">
        <v>122</v>
      </c>
      <c r="J27" s="1"/>
      <c r="K27" s="1"/>
      <c r="L27" s="1"/>
      <c r="M27" s="1"/>
      <c r="N27" s="1"/>
    </row>
    <row r="28" spans="1:15" hidden="1" x14ac:dyDescent="0.3">
      <c r="I28" s="1" t="s">
        <v>123</v>
      </c>
      <c r="J28" s="1"/>
      <c r="K28" s="1"/>
      <c r="L28" s="1"/>
      <c r="M28" s="1">
        <f>SUMIF(O9:O25,"VERDADERO",M9:M25)</f>
        <v>0</v>
      </c>
      <c r="N28" s="1">
        <f>SUMIF(O9:O25,"VERDADERO",N9:N25)</f>
        <v>0</v>
      </c>
    </row>
    <row r="29" spans="1:15" hidden="1" x14ac:dyDescent="0.3">
      <c r="I29" s="1" t="s">
        <v>124</v>
      </c>
      <c r="J29" s="1"/>
      <c r="K29" s="1"/>
      <c r="L29" s="1"/>
      <c r="M29" s="6" t="e">
        <f>M28/M26</f>
        <v>#DIV/0!</v>
      </c>
      <c r="N29" s="6" t="e">
        <f>N28/N26</f>
        <v>#DIV/0!</v>
      </c>
    </row>
    <row r="30" spans="1:15" hidden="1" x14ac:dyDescent="0.3"/>
  </sheetData>
  <sheetProtection algorithmName="SHA-512" hashValue="IcweJzcAq4S0MQ+Cl+NrPZkMsTsZwy81VP8Z0HJiGxKeUFoBWa8c5o3nhs4yeaQdQ8EJXsmZL9t18o2mMgxxJA==" saltValue="4Ke2IlzKdn8CM1QeYRGA1g==" spinCount="100000" sheet="1" objects="1" scenarios="1" selectLockedCells="1"/>
  <mergeCells count="12">
    <mergeCell ref="A4:N4"/>
    <mergeCell ref="E7:E8"/>
    <mergeCell ref="I7:I8"/>
    <mergeCell ref="B7:B8"/>
    <mergeCell ref="F7:H7"/>
    <mergeCell ref="A6:N6"/>
    <mergeCell ref="J7:L7"/>
    <mergeCell ref="M7:N8"/>
    <mergeCell ref="A5:N5"/>
    <mergeCell ref="A7:A8"/>
    <mergeCell ref="C7:C8"/>
    <mergeCell ref="D7:D8"/>
  </mergeCells>
  <dataValidations count="1">
    <dataValidation type="list" allowBlank="1" showInputMessage="1" showErrorMessage="1" sqref="F9:H25">
      <formula1>$BB$1</formula1>
    </dataValidation>
  </dataValidations>
  <pageMargins left="0.23622047244094491" right="0.23622047244094491" top="0.19685039370078741" bottom="0.15748031496062992" header="0" footer="0.11811023622047245"/>
  <pageSetup scale="96" fitToHeight="0" orientation="landscape" r:id="rId1"/>
  <headerFooter>
    <oddFooter>&amp;C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B1086"/>
  <sheetViews>
    <sheetView showGridLines="0" topLeftCell="A26" zoomScale="60" zoomScaleNormal="60" zoomScaleSheetLayoutView="100" workbookViewId="0">
      <selection activeCell="I10" sqref="I10"/>
    </sheetView>
  </sheetViews>
  <sheetFormatPr baseColWidth="10" defaultColWidth="11.44140625" defaultRowHeight="14.4" x14ac:dyDescent="0.3"/>
  <cols>
    <col min="1" max="1" width="7.109375" style="54" customWidth="1"/>
    <col min="2" max="2" width="6.109375" style="54" customWidth="1"/>
    <col min="3" max="3" width="48" style="54" customWidth="1"/>
    <col min="4" max="4" width="42.6640625" style="54" customWidth="1"/>
    <col min="5" max="5" width="42.5546875" style="54" hidden="1" customWidth="1"/>
    <col min="6" max="6" width="8.88671875" style="54" customWidth="1"/>
    <col min="7" max="7" width="10.109375" style="54" customWidth="1"/>
    <col min="8" max="8" width="9.33203125" style="54" customWidth="1"/>
    <col min="9" max="9" width="49.88671875" style="59" customWidth="1"/>
    <col min="10" max="12" width="11.44140625" style="54" hidden="1" customWidth="1"/>
    <col min="13" max="13" width="11.44140625" style="54" customWidth="1"/>
    <col min="14" max="14" width="12.6640625" style="54" customWidth="1"/>
    <col min="15" max="15" width="15.88671875" style="74" hidden="1" customWidth="1"/>
    <col min="16" max="16" width="35.44140625" style="54" customWidth="1"/>
    <col min="17" max="16384" width="11.44140625" style="54"/>
  </cols>
  <sheetData>
    <row r="1" spans="1:54" x14ac:dyDescent="0.3">
      <c r="I1" s="76"/>
    </row>
    <row r="2" spans="1:54" x14ac:dyDescent="0.3">
      <c r="I2" s="76"/>
    </row>
    <row r="3" spans="1:54" ht="61.2" customHeight="1" x14ac:dyDescent="0.3">
      <c r="I3" s="76"/>
    </row>
    <row r="4" spans="1:54" ht="5.25" customHeight="1" x14ac:dyDescent="0.3">
      <c r="I4" s="76"/>
    </row>
    <row r="5" spans="1:54" ht="20.25" customHeight="1" x14ac:dyDescent="0.3">
      <c r="A5" s="199" t="s">
        <v>180</v>
      </c>
      <c r="B5" s="200"/>
      <c r="C5" s="200"/>
      <c r="D5" s="200"/>
      <c r="E5" s="200"/>
      <c r="F5" s="200"/>
      <c r="G5" s="200"/>
      <c r="H5" s="200"/>
      <c r="I5" s="200"/>
      <c r="J5" s="200"/>
      <c r="K5" s="200"/>
      <c r="L5" s="200"/>
      <c r="M5" s="200"/>
      <c r="N5" s="200"/>
      <c r="BB5" s="55">
        <v>2</v>
      </c>
    </row>
    <row r="6" spans="1:54" ht="21" x14ac:dyDescent="0.3">
      <c r="A6" s="201" t="s">
        <v>85</v>
      </c>
      <c r="B6" s="201"/>
      <c r="C6" s="201"/>
      <c r="D6" s="201"/>
      <c r="E6" s="201"/>
      <c r="F6" s="201"/>
      <c r="G6" s="201"/>
      <c r="H6" s="201"/>
      <c r="I6" s="201"/>
      <c r="J6" s="201"/>
      <c r="K6" s="201"/>
      <c r="L6" s="201"/>
      <c r="M6" s="201"/>
      <c r="N6" s="201"/>
    </row>
    <row r="7" spans="1:54" ht="27.75" customHeight="1" x14ac:dyDescent="0.3">
      <c r="A7" s="231" t="s">
        <v>143</v>
      </c>
      <c r="B7" s="232"/>
      <c r="C7" s="232"/>
      <c r="D7" s="232"/>
      <c r="E7" s="232"/>
      <c r="F7" s="232"/>
      <c r="G7" s="232"/>
      <c r="H7" s="232"/>
      <c r="I7" s="232"/>
      <c r="J7" s="232"/>
      <c r="K7" s="232"/>
      <c r="L7" s="232"/>
      <c r="M7" s="232"/>
      <c r="N7" s="232"/>
    </row>
    <row r="8" spans="1:54" ht="15.6" x14ac:dyDescent="0.3">
      <c r="A8" s="233" t="s">
        <v>34</v>
      </c>
      <c r="B8" s="233" t="s">
        <v>116</v>
      </c>
      <c r="C8" s="233" t="s">
        <v>35</v>
      </c>
      <c r="D8" s="233" t="s">
        <v>36</v>
      </c>
      <c r="E8" s="234" t="s">
        <v>37</v>
      </c>
      <c r="F8" s="235" t="s">
        <v>89</v>
      </c>
      <c r="G8" s="235"/>
      <c r="H8" s="235"/>
      <c r="I8" s="230" t="s">
        <v>0</v>
      </c>
      <c r="J8" s="196" t="s">
        <v>120</v>
      </c>
      <c r="K8" s="196"/>
      <c r="L8" s="196"/>
      <c r="M8" s="196" t="s">
        <v>92</v>
      </c>
      <c r="N8" s="196"/>
    </row>
    <row r="9" spans="1:54" ht="41.25" customHeight="1" x14ac:dyDescent="0.3">
      <c r="A9" s="233"/>
      <c r="B9" s="233"/>
      <c r="C9" s="233"/>
      <c r="D9" s="233"/>
      <c r="E9" s="234"/>
      <c r="F9" s="56" t="s">
        <v>38</v>
      </c>
      <c r="G9" s="56" t="s">
        <v>39</v>
      </c>
      <c r="H9" s="56" t="s">
        <v>40</v>
      </c>
      <c r="I9" s="230"/>
      <c r="J9" s="3" t="s">
        <v>118</v>
      </c>
      <c r="K9" s="3" t="s">
        <v>121</v>
      </c>
      <c r="L9" s="3" t="s">
        <v>119</v>
      </c>
      <c r="M9" s="196"/>
      <c r="N9" s="196"/>
    </row>
    <row r="10" spans="1:54" ht="117.6" customHeight="1" x14ac:dyDescent="0.3">
      <c r="A10" s="92" t="s">
        <v>90</v>
      </c>
      <c r="B10" s="92" t="s">
        <v>115</v>
      </c>
      <c r="C10" s="91" t="s">
        <v>340</v>
      </c>
      <c r="D10" s="91" t="s">
        <v>341</v>
      </c>
      <c r="E10" s="149" t="s">
        <v>435</v>
      </c>
      <c r="F10" s="24"/>
      <c r="G10" s="24"/>
      <c r="H10" s="24"/>
      <c r="I10" s="29"/>
      <c r="J10" s="155">
        <v>1</v>
      </c>
      <c r="K10" s="155">
        <v>3</v>
      </c>
      <c r="L10" s="155">
        <f>+K10*J10</f>
        <v>3</v>
      </c>
      <c r="M10" s="77" t="str">
        <f>+IF(H10="x",1,IF(G10="x",0,IF(F10="x",1,"")))</f>
        <v/>
      </c>
      <c r="N10" s="4" t="str">
        <f>IFERROR(+M10*K10,"")</f>
        <v/>
      </c>
      <c r="O10" s="74" t="b">
        <f>OR(F10="x",G10="x",H10="x")</f>
        <v>0</v>
      </c>
    </row>
    <row r="11" spans="1:54" ht="149.4" customHeight="1" x14ac:dyDescent="0.3">
      <c r="A11" s="92" t="s">
        <v>25</v>
      </c>
      <c r="B11" s="92" t="s">
        <v>115</v>
      </c>
      <c r="C11" s="91" t="s">
        <v>436</v>
      </c>
      <c r="D11" s="91" t="s">
        <v>437</v>
      </c>
      <c r="E11" s="149" t="s">
        <v>438</v>
      </c>
      <c r="F11" s="24"/>
      <c r="G11" s="24"/>
      <c r="H11" s="24"/>
      <c r="I11" s="29"/>
      <c r="J11" s="155">
        <v>1</v>
      </c>
      <c r="K11" s="155">
        <v>3</v>
      </c>
      <c r="L11" s="155">
        <f t="shared" ref="L11:L24" si="0">+K11*J11</f>
        <v>3</v>
      </c>
      <c r="M11" s="81" t="str">
        <f>+IF(H11="x",1,IF(G11="x",0,IF(F11="x",1,"")))</f>
        <v/>
      </c>
      <c r="N11" s="85" t="str">
        <f>IFERROR(+M11*K11,"")</f>
        <v/>
      </c>
      <c r="O11" s="74" t="b">
        <f t="shared" ref="O11:O26" si="1">OR(F11="x",G11="x",H11="x")</f>
        <v>0</v>
      </c>
    </row>
    <row r="12" spans="1:54" ht="99" customHeight="1" x14ac:dyDescent="0.3">
      <c r="A12" s="92" t="s">
        <v>26</v>
      </c>
      <c r="B12" s="92" t="s">
        <v>117</v>
      </c>
      <c r="C12" s="91" t="s">
        <v>344</v>
      </c>
      <c r="D12" s="91" t="s">
        <v>439</v>
      </c>
      <c r="E12" s="149" t="s">
        <v>440</v>
      </c>
      <c r="F12" s="24"/>
      <c r="G12" s="24"/>
      <c r="H12" s="24"/>
      <c r="I12" s="29"/>
      <c r="J12" s="155">
        <v>1</v>
      </c>
      <c r="K12" s="155">
        <v>2</v>
      </c>
      <c r="L12" s="155">
        <f t="shared" si="0"/>
        <v>2</v>
      </c>
      <c r="M12" s="77" t="str">
        <f t="shared" ref="M12:M26" si="2">+IF(H12="x",1,IF(G12="x",0,IF(F12="x",1,"")))</f>
        <v/>
      </c>
      <c r="N12" s="4" t="str">
        <f t="shared" ref="N12:N26" si="3">IFERROR(+M12*K12,"")</f>
        <v/>
      </c>
      <c r="O12" s="74" t="b">
        <f t="shared" si="1"/>
        <v>0</v>
      </c>
    </row>
    <row r="13" spans="1:54" ht="128.4" customHeight="1" x14ac:dyDescent="0.3">
      <c r="A13" s="92" t="s">
        <v>91</v>
      </c>
      <c r="B13" s="92" t="s">
        <v>115</v>
      </c>
      <c r="C13" s="93" t="s">
        <v>349</v>
      </c>
      <c r="D13" s="91" t="s">
        <v>441</v>
      </c>
      <c r="E13" s="149" t="s">
        <v>351</v>
      </c>
      <c r="F13" s="24"/>
      <c r="G13" s="24"/>
      <c r="H13" s="24"/>
      <c r="I13" s="29"/>
      <c r="J13" s="155">
        <v>1</v>
      </c>
      <c r="K13" s="155">
        <v>3</v>
      </c>
      <c r="L13" s="155">
        <f t="shared" si="0"/>
        <v>3</v>
      </c>
      <c r="M13" s="77" t="str">
        <f t="shared" si="2"/>
        <v/>
      </c>
      <c r="N13" s="4" t="str">
        <f t="shared" si="3"/>
        <v/>
      </c>
      <c r="O13" s="74" t="b">
        <f t="shared" si="1"/>
        <v>0</v>
      </c>
      <c r="P13" s="57"/>
    </row>
    <row r="14" spans="1:54" ht="74.25" customHeight="1" x14ac:dyDescent="0.3">
      <c r="A14" s="92" t="s">
        <v>27</v>
      </c>
      <c r="B14" s="92" t="s">
        <v>117</v>
      </c>
      <c r="C14" s="91" t="s">
        <v>98</v>
      </c>
      <c r="D14" s="91" t="s">
        <v>342</v>
      </c>
      <c r="E14" s="149" t="s">
        <v>352</v>
      </c>
      <c r="F14" s="24"/>
      <c r="G14" s="24"/>
      <c r="H14" s="24"/>
      <c r="I14" s="29"/>
      <c r="J14" s="155">
        <v>1</v>
      </c>
      <c r="K14" s="155">
        <v>2</v>
      </c>
      <c r="L14" s="155">
        <f t="shared" si="0"/>
        <v>2</v>
      </c>
      <c r="M14" s="77" t="str">
        <f t="shared" si="2"/>
        <v/>
      </c>
      <c r="N14" s="4" t="str">
        <f t="shared" si="3"/>
        <v/>
      </c>
      <c r="O14" s="74" t="b">
        <f t="shared" si="1"/>
        <v>0</v>
      </c>
    </row>
    <row r="15" spans="1:54" ht="136.94999999999999" customHeight="1" x14ac:dyDescent="0.3">
      <c r="A15" s="92" t="s">
        <v>28</v>
      </c>
      <c r="B15" s="92" t="s">
        <v>115</v>
      </c>
      <c r="C15" s="94" t="s">
        <v>350</v>
      </c>
      <c r="D15" s="94" t="s">
        <v>442</v>
      </c>
      <c r="E15" s="149" t="s">
        <v>353</v>
      </c>
      <c r="F15" s="25"/>
      <c r="G15" s="25"/>
      <c r="H15" s="24"/>
      <c r="I15" s="29"/>
      <c r="J15" s="155">
        <v>1</v>
      </c>
      <c r="K15" s="155">
        <v>3</v>
      </c>
      <c r="L15" s="155">
        <f t="shared" si="0"/>
        <v>3</v>
      </c>
      <c r="M15" s="77" t="str">
        <f t="shared" si="2"/>
        <v/>
      </c>
      <c r="N15" s="4" t="str">
        <f t="shared" si="3"/>
        <v/>
      </c>
      <c r="O15" s="74" t="b">
        <f t="shared" si="1"/>
        <v>0</v>
      </c>
    </row>
    <row r="16" spans="1:54" ht="145.19999999999999" customHeight="1" x14ac:dyDescent="0.3">
      <c r="A16" s="92" t="s">
        <v>29</v>
      </c>
      <c r="B16" s="92" t="s">
        <v>115</v>
      </c>
      <c r="C16" s="91" t="s">
        <v>346</v>
      </c>
      <c r="D16" s="94" t="s">
        <v>443</v>
      </c>
      <c r="E16" s="149" t="s">
        <v>354</v>
      </c>
      <c r="F16" s="24"/>
      <c r="G16" s="24"/>
      <c r="H16" s="24"/>
      <c r="I16" s="29"/>
      <c r="J16" s="155">
        <v>1</v>
      </c>
      <c r="K16" s="155">
        <v>3</v>
      </c>
      <c r="L16" s="155">
        <f t="shared" si="0"/>
        <v>3</v>
      </c>
      <c r="M16" s="77" t="str">
        <f t="shared" si="2"/>
        <v/>
      </c>
      <c r="N16" s="4" t="str">
        <f t="shared" si="3"/>
        <v/>
      </c>
      <c r="O16" s="74" t="b">
        <f t="shared" si="1"/>
        <v>0</v>
      </c>
    </row>
    <row r="17" spans="1:15" ht="136.94999999999999" customHeight="1" x14ac:dyDescent="0.3">
      <c r="A17" s="92" t="s">
        <v>30</v>
      </c>
      <c r="B17" s="92" t="s">
        <v>115</v>
      </c>
      <c r="C17" s="94" t="s">
        <v>343</v>
      </c>
      <c r="D17" s="94" t="s">
        <v>328</v>
      </c>
      <c r="E17" s="149" t="s">
        <v>355</v>
      </c>
      <c r="F17" s="24"/>
      <c r="G17" s="24"/>
      <c r="H17" s="24"/>
      <c r="I17" s="29"/>
      <c r="J17" s="155">
        <v>1</v>
      </c>
      <c r="K17" s="155">
        <v>3</v>
      </c>
      <c r="L17" s="155">
        <f>+K17*J17</f>
        <v>3</v>
      </c>
      <c r="M17" s="77" t="str">
        <f>+IF(H17="x",1,IF(G17="x",0,IF(F17="x",1,"")))</f>
        <v/>
      </c>
      <c r="N17" s="4" t="str">
        <f>IFERROR(+M17*K17,"")</f>
        <v/>
      </c>
      <c r="O17" s="74" t="b">
        <f t="shared" si="1"/>
        <v>0</v>
      </c>
    </row>
    <row r="18" spans="1:15" ht="91.2" customHeight="1" x14ac:dyDescent="0.3">
      <c r="A18" s="92" t="s">
        <v>31</v>
      </c>
      <c r="B18" s="92" t="s">
        <v>115</v>
      </c>
      <c r="C18" s="91" t="s">
        <v>444</v>
      </c>
      <c r="D18" s="91" t="s">
        <v>445</v>
      </c>
      <c r="E18" s="149" t="s">
        <v>446</v>
      </c>
      <c r="F18" s="24"/>
      <c r="G18" s="24"/>
      <c r="H18" s="24"/>
      <c r="I18" s="29"/>
      <c r="J18" s="155">
        <v>1</v>
      </c>
      <c r="K18" s="155">
        <v>3</v>
      </c>
      <c r="L18" s="155">
        <f>+K18*J18</f>
        <v>3</v>
      </c>
      <c r="M18" s="77" t="str">
        <f>+IF(H18="x",1,IF(G18="x",0,IF(F18="x",1,"")))</f>
        <v/>
      </c>
      <c r="N18" s="4" t="str">
        <f>IFERROR(+M18*K18,"")</f>
        <v/>
      </c>
      <c r="O18" s="74" t="b">
        <f t="shared" si="1"/>
        <v>0</v>
      </c>
    </row>
    <row r="19" spans="1:15" ht="113.25" customHeight="1" x14ac:dyDescent="0.3">
      <c r="A19" s="92" t="s">
        <v>321</v>
      </c>
      <c r="B19" s="92" t="s">
        <v>115</v>
      </c>
      <c r="C19" s="91" t="s">
        <v>347</v>
      </c>
      <c r="D19" s="94" t="s">
        <v>99</v>
      </c>
      <c r="E19" s="149" t="s">
        <v>356</v>
      </c>
      <c r="F19" s="24"/>
      <c r="G19" s="24"/>
      <c r="H19" s="24"/>
      <c r="I19" s="29"/>
      <c r="J19" s="155">
        <v>1</v>
      </c>
      <c r="K19" s="155">
        <v>3</v>
      </c>
      <c r="L19" s="155">
        <f t="shared" si="0"/>
        <v>3</v>
      </c>
      <c r="M19" s="77" t="str">
        <f t="shared" si="2"/>
        <v/>
      </c>
      <c r="N19" s="4" t="str">
        <f t="shared" si="3"/>
        <v/>
      </c>
      <c r="O19" s="74" t="b">
        <f t="shared" si="1"/>
        <v>0</v>
      </c>
    </row>
    <row r="20" spans="1:15" ht="171" customHeight="1" x14ac:dyDescent="0.3">
      <c r="A20" s="92" t="s">
        <v>322</v>
      </c>
      <c r="B20" s="92" t="s">
        <v>115</v>
      </c>
      <c r="C20" s="91" t="s">
        <v>447</v>
      </c>
      <c r="D20" s="91" t="s">
        <v>307</v>
      </c>
      <c r="E20" s="149" t="s">
        <v>448</v>
      </c>
      <c r="F20" s="24"/>
      <c r="G20" s="24"/>
      <c r="H20" s="24"/>
      <c r="I20" s="29"/>
      <c r="J20" s="155">
        <v>1</v>
      </c>
      <c r="K20" s="155">
        <v>3</v>
      </c>
      <c r="L20" s="155">
        <f t="shared" si="0"/>
        <v>3</v>
      </c>
      <c r="M20" s="77" t="str">
        <f t="shared" si="2"/>
        <v/>
      </c>
      <c r="N20" s="4" t="str">
        <f t="shared" si="3"/>
        <v/>
      </c>
      <c r="O20" s="74" t="b">
        <f t="shared" si="1"/>
        <v>0</v>
      </c>
    </row>
    <row r="21" spans="1:15" ht="82.2" customHeight="1" x14ac:dyDescent="0.3">
      <c r="A21" s="92" t="s">
        <v>323</v>
      </c>
      <c r="B21" s="92" t="s">
        <v>115</v>
      </c>
      <c r="C21" s="91" t="s">
        <v>449</v>
      </c>
      <c r="D21" s="94" t="s">
        <v>345</v>
      </c>
      <c r="E21" s="149" t="s">
        <v>363</v>
      </c>
      <c r="F21" s="24"/>
      <c r="G21" s="24"/>
      <c r="H21" s="24"/>
      <c r="I21" s="29"/>
      <c r="J21" s="155">
        <v>1</v>
      </c>
      <c r="K21" s="155">
        <v>3</v>
      </c>
      <c r="L21" s="155">
        <f t="shared" si="0"/>
        <v>3</v>
      </c>
      <c r="M21" s="77" t="str">
        <f t="shared" si="2"/>
        <v/>
      </c>
      <c r="N21" s="4" t="str">
        <f t="shared" si="3"/>
        <v/>
      </c>
      <c r="O21" s="74" t="b">
        <f t="shared" si="1"/>
        <v>0</v>
      </c>
    </row>
    <row r="22" spans="1:15" ht="82.2" customHeight="1" x14ac:dyDescent="0.3">
      <c r="A22" s="92" t="s">
        <v>324</v>
      </c>
      <c r="B22" s="92" t="s">
        <v>38</v>
      </c>
      <c r="C22" s="90" t="s">
        <v>11</v>
      </c>
      <c r="D22" s="89" t="s">
        <v>175</v>
      </c>
      <c r="E22" s="152" t="s">
        <v>87</v>
      </c>
      <c r="F22" s="24"/>
      <c r="G22" s="24"/>
      <c r="H22" s="24"/>
      <c r="I22" s="29"/>
      <c r="J22" s="155">
        <v>1</v>
      </c>
      <c r="K22" s="155">
        <v>1</v>
      </c>
      <c r="L22" s="155">
        <f t="shared" ref="L22" si="4">+K22*J22</f>
        <v>1</v>
      </c>
      <c r="M22" s="77" t="str">
        <f t="shared" ref="M22" si="5">+IF(H22="x",1,IF(G22="x",0,IF(F22="x",1,"")))</f>
        <v/>
      </c>
      <c r="N22" s="4" t="str">
        <f t="shared" ref="N22" si="6">IFERROR(+M22*K22,"")</f>
        <v/>
      </c>
      <c r="O22" s="74" t="b">
        <f t="shared" si="1"/>
        <v>0</v>
      </c>
    </row>
    <row r="23" spans="1:15" ht="93" customHeight="1" x14ac:dyDescent="0.3">
      <c r="A23" s="92" t="s">
        <v>325</v>
      </c>
      <c r="B23" s="92" t="s">
        <v>115</v>
      </c>
      <c r="C23" s="91" t="s">
        <v>450</v>
      </c>
      <c r="D23" s="94" t="s">
        <v>320</v>
      </c>
      <c r="E23" s="149" t="s">
        <v>362</v>
      </c>
      <c r="F23" s="25"/>
      <c r="G23" s="25"/>
      <c r="H23" s="24"/>
      <c r="I23" s="29"/>
      <c r="J23" s="155">
        <v>1</v>
      </c>
      <c r="K23" s="155">
        <v>3</v>
      </c>
      <c r="L23" s="155">
        <f t="shared" si="0"/>
        <v>3</v>
      </c>
      <c r="M23" s="77" t="str">
        <f t="shared" si="2"/>
        <v/>
      </c>
      <c r="N23" s="4" t="str">
        <f t="shared" si="3"/>
        <v/>
      </c>
      <c r="O23" s="74" t="b">
        <f t="shared" si="1"/>
        <v>0</v>
      </c>
    </row>
    <row r="24" spans="1:15" ht="126.6" customHeight="1" x14ac:dyDescent="0.3">
      <c r="A24" s="92" t="s">
        <v>326</v>
      </c>
      <c r="B24" s="92" t="s">
        <v>115</v>
      </c>
      <c r="C24" s="91" t="s">
        <v>451</v>
      </c>
      <c r="D24" s="94" t="s">
        <v>452</v>
      </c>
      <c r="E24" s="148" t="s">
        <v>453</v>
      </c>
      <c r="F24" s="25"/>
      <c r="G24" s="25"/>
      <c r="H24" s="25"/>
      <c r="I24" s="60"/>
      <c r="J24" s="155">
        <v>1</v>
      </c>
      <c r="K24" s="155">
        <v>3</v>
      </c>
      <c r="L24" s="155">
        <f t="shared" si="0"/>
        <v>3</v>
      </c>
      <c r="M24" s="77" t="str">
        <f t="shared" si="2"/>
        <v/>
      </c>
      <c r="N24" s="4" t="str">
        <f t="shared" si="3"/>
        <v/>
      </c>
      <c r="O24" s="74" t="b">
        <f t="shared" si="1"/>
        <v>0</v>
      </c>
    </row>
    <row r="25" spans="1:15" ht="126.6" customHeight="1" x14ac:dyDescent="0.3">
      <c r="A25" s="92" t="s">
        <v>387</v>
      </c>
      <c r="B25" s="92" t="s">
        <v>115</v>
      </c>
      <c r="C25" s="91" t="s">
        <v>454</v>
      </c>
      <c r="D25" s="94" t="s">
        <v>455</v>
      </c>
      <c r="E25" s="148" t="s">
        <v>456</v>
      </c>
      <c r="F25" s="25"/>
      <c r="G25" s="25"/>
      <c r="H25" s="25"/>
      <c r="I25" s="60"/>
      <c r="J25" s="155">
        <v>1</v>
      </c>
      <c r="K25" s="155">
        <v>3</v>
      </c>
      <c r="L25" s="155">
        <f t="shared" ref="L25:L26" si="7">+K25*J25</f>
        <v>3</v>
      </c>
      <c r="M25" s="77" t="str">
        <f t="shared" ref="M25" si="8">+IF(H25="x",1,IF(G25="x",0,IF(F25="x",1,"")))</f>
        <v/>
      </c>
      <c r="N25" s="4" t="str">
        <f t="shared" ref="N25" si="9">IFERROR(+M25*K25,"")</f>
        <v/>
      </c>
      <c r="O25" s="74" t="b">
        <f t="shared" ref="O25" si="10">OR(F25="x",G25="x",H25="x")</f>
        <v>0</v>
      </c>
    </row>
    <row r="26" spans="1:15" ht="115.2" customHeight="1" x14ac:dyDescent="0.3">
      <c r="A26" s="92" t="s">
        <v>388</v>
      </c>
      <c r="B26" s="92" t="s">
        <v>385</v>
      </c>
      <c r="C26" s="91" t="s">
        <v>386</v>
      </c>
      <c r="D26" s="91" t="s">
        <v>457</v>
      </c>
      <c r="E26" s="149" t="s">
        <v>458</v>
      </c>
      <c r="F26" s="25"/>
      <c r="G26" s="25"/>
      <c r="H26" s="25"/>
      <c r="I26" s="29"/>
      <c r="J26" s="155">
        <v>1</v>
      </c>
      <c r="K26" s="155">
        <v>2</v>
      </c>
      <c r="L26" s="155">
        <f t="shared" si="7"/>
        <v>2</v>
      </c>
      <c r="M26" s="77" t="str">
        <f t="shared" si="2"/>
        <v/>
      </c>
      <c r="N26" s="4" t="str">
        <f t="shared" si="3"/>
        <v/>
      </c>
      <c r="O26" s="74" t="b">
        <f t="shared" si="1"/>
        <v>0</v>
      </c>
    </row>
    <row r="27" spans="1:15" hidden="1" x14ac:dyDescent="0.3">
      <c r="A27" s="58"/>
      <c r="B27" s="58"/>
      <c r="C27" s="58"/>
      <c r="D27" s="58"/>
      <c r="E27" s="58"/>
      <c r="F27" s="78"/>
      <c r="I27" s="1" t="s">
        <v>125</v>
      </c>
      <c r="J27" s="1"/>
      <c r="K27" s="1"/>
      <c r="L27" s="1"/>
      <c r="M27" s="1">
        <f>SUMIF(O10:O26,"VERDADERO",J10:J26)</f>
        <v>0</v>
      </c>
      <c r="N27" s="1">
        <f>SUMIF(O10:O26,"VERDADERO",L10:L26)</f>
        <v>0</v>
      </c>
    </row>
    <row r="28" spans="1:15" hidden="1" x14ac:dyDescent="0.3">
      <c r="F28" s="78"/>
      <c r="I28" s="1" t="s">
        <v>459</v>
      </c>
      <c r="J28" s="1"/>
      <c r="K28" s="1"/>
      <c r="L28" s="1"/>
      <c r="M28" s="1"/>
      <c r="N28" s="1"/>
    </row>
    <row r="29" spans="1:15" hidden="1" x14ac:dyDescent="0.3">
      <c r="F29" s="78"/>
      <c r="I29" s="1" t="s">
        <v>123</v>
      </c>
      <c r="J29" s="1"/>
      <c r="K29" s="1"/>
      <c r="L29" s="1"/>
      <c r="M29" s="1">
        <f>SUMIF(O10:O26,"VERDADERO",M10:M26)</f>
        <v>0</v>
      </c>
      <c r="N29" s="1">
        <f>SUMIF(O10:O26,"VERDADERO",N10:N26)</f>
        <v>0</v>
      </c>
    </row>
    <row r="30" spans="1:15" hidden="1" x14ac:dyDescent="0.3">
      <c r="F30" s="78"/>
      <c r="I30" s="1" t="s">
        <v>124</v>
      </c>
      <c r="J30" s="1"/>
      <c r="K30" s="1"/>
      <c r="L30" s="1"/>
      <c r="M30" s="6" t="e">
        <f>M29/M27</f>
        <v>#DIV/0!</v>
      </c>
      <c r="N30" s="6" t="e">
        <f>N29/N27</f>
        <v>#DIV/0!</v>
      </c>
    </row>
    <row r="31" spans="1:15" hidden="1" x14ac:dyDescent="0.3">
      <c r="I31" s="54"/>
    </row>
    <row r="32" spans="1:15" hidden="1" x14ac:dyDescent="0.3">
      <c r="I32" s="54"/>
    </row>
    <row r="33" spans="9:9" x14ac:dyDescent="0.3">
      <c r="I33" s="54"/>
    </row>
    <row r="34" spans="9:9" x14ac:dyDescent="0.3">
      <c r="I34" s="54"/>
    </row>
    <row r="35" spans="9:9" x14ac:dyDescent="0.3">
      <c r="I35" s="54"/>
    </row>
    <row r="36" spans="9:9" x14ac:dyDescent="0.3">
      <c r="I36" s="54"/>
    </row>
    <row r="37" spans="9:9" x14ac:dyDescent="0.3">
      <c r="I37" s="54"/>
    </row>
    <row r="38" spans="9:9" x14ac:dyDescent="0.3">
      <c r="I38" s="54"/>
    </row>
    <row r="39" spans="9:9" x14ac:dyDescent="0.3">
      <c r="I39" s="54"/>
    </row>
    <row r="40" spans="9:9" x14ac:dyDescent="0.3">
      <c r="I40" s="54"/>
    </row>
    <row r="41" spans="9:9" x14ac:dyDescent="0.3">
      <c r="I41" s="54"/>
    </row>
    <row r="42" spans="9:9" x14ac:dyDescent="0.3">
      <c r="I42" s="54"/>
    </row>
    <row r="43" spans="9:9" x14ac:dyDescent="0.3">
      <c r="I43" s="54"/>
    </row>
    <row r="44" spans="9:9" x14ac:dyDescent="0.3">
      <c r="I44" s="54"/>
    </row>
    <row r="45" spans="9:9" x14ac:dyDescent="0.3">
      <c r="I45" s="54"/>
    </row>
    <row r="46" spans="9:9" x14ac:dyDescent="0.3">
      <c r="I46" s="54"/>
    </row>
    <row r="47" spans="9:9" x14ac:dyDescent="0.3">
      <c r="I47" s="54"/>
    </row>
    <row r="48" spans="9:9" x14ac:dyDescent="0.3">
      <c r="I48" s="54"/>
    </row>
    <row r="49" spans="9:9" x14ac:dyDescent="0.3">
      <c r="I49" s="54"/>
    </row>
    <row r="50" spans="9:9" x14ac:dyDescent="0.3">
      <c r="I50" s="54"/>
    </row>
    <row r="51" spans="9:9" x14ac:dyDescent="0.3">
      <c r="I51" s="54"/>
    </row>
    <row r="52" spans="9:9" x14ac:dyDescent="0.3">
      <c r="I52" s="54"/>
    </row>
    <row r="53" spans="9:9" x14ac:dyDescent="0.3">
      <c r="I53" s="54"/>
    </row>
    <row r="54" spans="9:9" x14ac:dyDescent="0.3">
      <c r="I54" s="54"/>
    </row>
    <row r="55" spans="9:9" x14ac:dyDescent="0.3">
      <c r="I55" s="54"/>
    </row>
    <row r="56" spans="9:9" x14ac:dyDescent="0.3">
      <c r="I56" s="54"/>
    </row>
    <row r="57" spans="9:9" x14ac:dyDescent="0.3">
      <c r="I57" s="54"/>
    </row>
    <row r="58" spans="9:9" x14ac:dyDescent="0.3">
      <c r="I58" s="54"/>
    </row>
    <row r="59" spans="9:9" x14ac:dyDescent="0.3">
      <c r="I59" s="54"/>
    </row>
    <row r="60" spans="9:9" x14ac:dyDescent="0.3">
      <c r="I60" s="54"/>
    </row>
    <row r="61" spans="9:9" x14ac:dyDescent="0.3">
      <c r="I61" s="54"/>
    </row>
    <row r="62" spans="9:9" x14ac:dyDescent="0.3">
      <c r="I62" s="54"/>
    </row>
    <row r="63" spans="9:9" x14ac:dyDescent="0.3">
      <c r="I63" s="54"/>
    </row>
    <row r="64" spans="9:9" x14ac:dyDescent="0.3">
      <c r="I64" s="54"/>
    </row>
    <row r="65" spans="9:9" x14ac:dyDescent="0.3">
      <c r="I65" s="54"/>
    </row>
    <row r="66" spans="9:9" x14ac:dyDescent="0.3">
      <c r="I66" s="54"/>
    </row>
    <row r="67" spans="9:9" x14ac:dyDescent="0.3">
      <c r="I67" s="54"/>
    </row>
    <row r="68" spans="9:9" x14ac:dyDescent="0.3">
      <c r="I68" s="54"/>
    </row>
    <row r="69" spans="9:9" x14ac:dyDescent="0.3">
      <c r="I69" s="54"/>
    </row>
    <row r="70" spans="9:9" x14ac:dyDescent="0.3">
      <c r="I70" s="54"/>
    </row>
    <row r="71" spans="9:9" x14ac:dyDescent="0.3">
      <c r="I71" s="54"/>
    </row>
    <row r="72" spans="9:9" x14ac:dyDescent="0.3">
      <c r="I72" s="54"/>
    </row>
    <row r="73" spans="9:9" x14ac:dyDescent="0.3">
      <c r="I73" s="54"/>
    </row>
    <row r="74" spans="9:9" x14ac:dyDescent="0.3">
      <c r="I74" s="54"/>
    </row>
    <row r="75" spans="9:9" x14ac:dyDescent="0.3">
      <c r="I75" s="54"/>
    </row>
    <row r="76" spans="9:9" x14ac:dyDescent="0.3">
      <c r="I76" s="54"/>
    </row>
    <row r="77" spans="9:9" x14ac:dyDescent="0.3">
      <c r="I77" s="54"/>
    </row>
    <row r="78" spans="9:9" x14ac:dyDescent="0.3">
      <c r="I78" s="54"/>
    </row>
    <row r="79" spans="9:9" x14ac:dyDescent="0.3">
      <c r="I79" s="54"/>
    </row>
    <row r="80" spans="9:9" x14ac:dyDescent="0.3">
      <c r="I80" s="54"/>
    </row>
    <row r="81" spans="9:9" x14ac:dyDescent="0.3">
      <c r="I81" s="54"/>
    </row>
    <row r="82" spans="9:9" x14ac:dyDescent="0.3">
      <c r="I82" s="54"/>
    </row>
    <row r="83" spans="9:9" x14ac:dyDescent="0.3">
      <c r="I83" s="54"/>
    </row>
    <row r="84" spans="9:9" x14ac:dyDescent="0.3">
      <c r="I84" s="54"/>
    </row>
    <row r="85" spans="9:9" x14ac:dyDescent="0.3">
      <c r="I85" s="54"/>
    </row>
    <row r="86" spans="9:9" x14ac:dyDescent="0.3">
      <c r="I86" s="54"/>
    </row>
    <row r="87" spans="9:9" x14ac:dyDescent="0.3">
      <c r="I87" s="54"/>
    </row>
    <row r="88" spans="9:9" x14ac:dyDescent="0.3">
      <c r="I88" s="54"/>
    </row>
    <row r="89" spans="9:9" x14ac:dyDescent="0.3">
      <c r="I89" s="54"/>
    </row>
    <row r="90" spans="9:9" x14ac:dyDescent="0.3">
      <c r="I90" s="54"/>
    </row>
    <row r="91" spans="9:9" x14ac:dyDescent="0.3">
      <c r="I91" s="54"/>
    </row>
    <row r="92" spans="9:9" x14ac:dyDescent="0.3">
      <c r="I92" s="54"/>
    </row>
    <row r="93" spans="9:9" x14ac:dyDescent="0.3">
      <c r="I93" s="54"/>
    </row>
    <row r="94" spans="9:9" x14ac:dyDescent="0.3">
      <c r="I94" s="54"/>
    </row>
    <row r="95" spans="9:9" x14ac:dyDescent="0.3">
      <c r="I95" s="54"/>
    </row>
    <row r="96" spans="9:9" x14ac:dyDescent="0.3">
      <c r="I96" s="54"/>
    </row>
    <row r="97" spans="9:9" x14ac:dyDescent="0.3">
      <c r="I97" s="54"/>
    </row>
    <row r="98" spans="9:9" x14ac:dyDescent="0.3">
      <c r="I98" s="54"/>
    </row>
    <row r="99" spans="9:9" x14ac:dyDescent="0.3">
      <c r="I99" s="54"/>
    </row>
    <row r="100" spans="9:9" x14ac:dyDescent="0.3">
      <c r="I100" s="54"/>
    </row>
    <row r="101" spans="9:9" x14ac:dyDescent="0.3">
      <c r="I101" s="54"/>
    </row>
    <row r="102" spans="9:9" x14ac:dyDescent="0.3">
      <c r="I102" s="54"/>
    </row>
    <row r="103" spans="9:9" x14ac:dyDescent="0.3">
      <c r="I103" s="54"/>
    </row>
    <row r="104" spans="9:9" x14ac:dyDescent="0.3">
      <c r="I104" s="54"/>
    </row>
    <row r="105" spans="9:9" x14ac:dyDescent="0.3">
      <c r="I105" s="54"/>
    </row>
    <row r="106" spans="9:9" x14ac:dyDescent="0.3">
      <c r="I106" s="54"/>
    </row>
    <row r="107" spans="9:9" x14ac:dyDescent="0.3">
      <c r="I107" s="54"/>
    </row>
    <row r="108" spans="9:9" x14ac:dyDescent="0.3">
      <c r="I108" s="54"/>
    </row>
    <row r="109" spans="9:9" x14ac:dyDescent="0.3">
      <c r="I109" s="54"/>
    </row>
    <row r="110" spans="9:9" x14ac:dyDescent="0.3">
      <c r="I110" s="54"/>
    </row>
    <row r="111" spans="9:9" x14ac:dyDescent="0.3">
      <c r="I111" s="54"/>
    </row>
    <row r="112" spans="9:9" x14ac:dyDescent="0.3">
      <c r="I112" s="54"/>
    </row>
    <row r="113" spans="9:9" x14ac:dyDescent="0.3">
      <c r="I113" s="54"/>
    </row>
    <row r="114" spans="9:9" x14ac:dyDescent="0.3">
      <c r="I114" s="54"/>
    </row>
    <row r="115" spans="9:9" x14ac:dyDescent="0.3">
      <c r="I115" s="54"/>
    </row>
    <row r="116" spans="9:9" x14ac:dyDescent="0.3">
      <c r="I116" s="54"/>
    </row>
    <row r="117" spans="9:9" x14ac:dyDescent="0.3">
      <c r="I117" s="54"/>
    </row>
    <row r="118" spans="9:9" x14ac:dyDescent="0.3">
      <c r="I118" s="54"/>
    </row>
    <row r="119" spans="9:9" x14ac:dyDescent="0.3">
      <c r="I119" s="54"/>
    </row>
    <row r="120" spans="9:9" x14ac:dyDescent="0.3">
      <c r="I120" s="54"/>
    </row>
    <row r="121" spans="9:9" x14ac:dyDescent="0.3">
      <c r="I121" s="54"/>
    </row>
    <row r="122" spans="9:9" x14ac:dyDescent="0.3">
      <c r="I122" s="54"/>
    </row>
    <row r="123" spans="9:9" x14ac:dyDescent="0.3">
      <c r="I123" s="54"/>
    </row>
    <row r="124" spans="9:9" x14ac:dyDescent="0.3">
      <c r="I124" s="54"/>
    </row>
    <row r="125" spans="9:9" x14ac:dyDescent="0.3">
      <c r="I125" s="54"/>
    </row>
    <row r="126" spans="9:9" x14ac:dyDescent="0.3">
      <c r="I126" s="54"/>
    </row>
    <row r="127" spans="9:9" x14ac:dyDescent="0.3">
      <c r="I127" s="54"/>
    </row>
    <row r="128" spans="9:9" x14ac:dyDescent="0.3">
      <c r="I128" s="54"/>
    </row>
    <row r="129" spans="9:9" x14ac:dyDescent="0.3">
      <c r="I129" s="54"/>
    </row>
    <row r="130" spans="9:9" x14ac:dyDescent="0.3">
      <c r="I130" s="54"/>
    </row>
    <row r="131" spans="9:9" x14ac:dyDescent="0.3">
      <c r="I131" s="54"/>
    </row>
    <row r="132" spans="9:9" x14ac:dyDescent="0.3">
      <c r="I132" s="54"/>
    </row>
    <row r="133" spans="9:9" x14ac:dyDescent="0.3">
      <c r="I133" s="54"/>
    </row>
    <row r="134" spans="9:9" x14ac:dyDescent="0.3">
      <c r="I134" s="54"/>
    </row>
    <row r="135" spans="9:9" x14ac:dyDescent="0.3">
      <c r="I135" s="54"/>
    </row>
    <row r="136" spans="9:9" x14ac:dyDescent="0.3">
      <c r="I136" s="54"/>
    </row>
    <row r="137" spans="9:9" x14ac:dyDescent="0.3">
      <c r="I137" s="54"/>
    </row>
    <row r="138" spans="9:9" x14ac:dyDescent="0.3">
      <c r="I138" s="54"/>
    </row>
    <row r="139" spans="9:9" x14ac:dyDescent="0.3">
      <c r="I139" s="54"/>
    </row>
    <row r="140" spans="9:9" x14ac:dyDescent="0.3">
      <c r="I140" s="54"/>
    </row>
    <row r="141" spans="9:9" x14ac:dyDescent="0.3">
      <c r="I141" s="54"/>
    </row>
    <row r="142" spans="9:9" x14ac:dyDescent="0.3">
      <c r="I142" s="54"/>
    </row>
    <row r="143" spans="9:9" x14ac:dyDescent="0.3">
      <c r="I143" s="54"/>
    </row>
    <row r="144" spans="9:9" x14ac:dyDescent="0.3">
      <c r="I144" s="54"/>
    </row>
    <row r="145" spans="9:9" x14ac:dyDescent="0.3">
      <c r="I145" s="54"/>
    </row>
    <row r="146" spans="9:9" x14ac:dyDescent="0.3">
      <c r="I146" s="54"/>
    </row>
    <row r="147" spans="9:9" x14ac:dyDescent="0.3">
      <c r="I147" s="54"/>
    </row>
    <row r="148" spans="9:9" x14ac:dyDescent="0.3">
      <c r="I148" s="54"/>
    </row>
    <row r="149" spans="9:9" x14ac:dyDescent="0.3">
      <c r="I149" s="54"/>
    </row>
    <row r="150" spans="9:9" x14ac:dyDescent="0.3">
      <c r="I150" s="54"/>
    </row>
    <row r="151" spans="9:9" x14ac:dyDescent="0.3">
      <c r="I151" s="54"/>
    </row>
    <row r="152" spans="9:9" x14ac:dyDescent="0.3">
      <c r="I152" s="54"/>
    </row>
    <row r="153" spans="9:9" x14ac:dyDescent="0.3">
      <c r="I153" s="54"/>
    </row>
    <row r="154" spans="9:9" x14ac:dyDescent="0.3">
      <c r="I154" s="54"/>
    </row>
    <row r="155" spans="9:9" x14ac:dyDescent="0.3">
      <c r="I155" s="54"/>
    </row>
    <row r="156" spans="9:9" x14ac:dyDescent="0.3">
      <c r="I156" s="54"/>
    </row>
    <row r="157" spans="9:9" x14ac:dyDescent="0.3">
      <c r="I157" s="54"/>
    </row>
    <row r="158" spans="9:9" x14ac:dyDescent="0.3">
      <c r="I158" s="54"/>
    </row>
    <row r="159" spans="9:9" x14ac:dyDescent="0.3">
      <c r="I159" s="54"/>
    </row>
    <row r="160" spans="9:9" x14ac:dyDescent="0.3">
      <c r="I160" s="54"/>
    </row>
    <row r="161" spans="9:9" x14ac:dyDescent="0.3">
      <c r="I161" s="54"/>
    </row>
    <row r="162" spans="9:9" x14ac:dyDescent="0.3">
      <c r="I162" s="54"/>
    </row>
    <row r="163" spans="9:9" x14ac:dyDescent="0.3">
      <c r="I163" s="54"/>
    </row>
    <row r="164" spans="9:9" x14ac:dyDescent="0.3">
      <c r="I164" s="54"/>
    </row>
    <row r="165" spans="9:9" x14ac:dyDescent="0.3">
      <c r="I165" s="54"/>
    </row>
    <row r="166" spans="9:9" x14ac:dyDescent="0.3">
      <c r="I166" s="54"/>
    </row>
    <row r="167" spans="9:9" x14ac:dyDescent="0.3">
      <c r="I167" s="54"/>
    </row>
    <row r="168" spans="9:9" x14ac:dyDescent="0.3">
      <c r="I168" s="54"/>
    </row>
    <row r="169" spans="9:9" x14ac:dyDescent="0.3">
      <c r="I169" s="54"/>
    </row>
    <row r="170" spans="9:9" x14ac:dyDescent="0.3">
      <c r="I170" s="54"/>
    </row>
    <row r="171" spans="9:9" x14ac:dyDescent="0.3">
      <c r="I171" s="54"/>
    </row>
    <row r="172" spans="9:9" x14ac:dyDescent="0.3">
      <c r="I172" s="54"/>
    </row>
    <row r="173" spans="9:9" x14ac:dyDescent="0.3">
      <c r="I173" s="54"/>
    </row>
    <row r="174" spans="9:9" x14ac:dyDescent="0.3">
      <c r="I174" s="54"/>
    </row>
    <row r="175" spans="9:9" x14ac:dyDescent="0.3">
      <c r="I175" s="54"/>
    </row>
    <row r="176" spans="9:9" x14ac:dyDescent="0.3">
      <c r="I176" s="54"/>
    </row>
    <row r="177" spans="9:9" x14ac:dyDescent="0.3">
      <c r="I177" s="54"/>
    </row>
    <row r="178" spans="9:9" x14ac:dyDescent="0.3">
      <c r="I178" s="54"/>
    </row>
    <row r="179" spans="9:9" x14ac:dyDescent="0.3">
      <c r="I179" s="54"/>
    </row>
    <row r="180" spans="9:9" x14ac:dyDescent="0.3">
      <c r="I180" s="54"/>
    </row>
    <row r="181" spans="9:9" x14ac:dyDescent="0.3">
      <c r="I181" s="54"/>
    </row>
    <row r="182" spans="9:9" x14ac:dyDescent="0.3">
      <c r="I182" s="54"/>
    </row>
    <row r="183" spans="9:9" x14ac:dyDescent="0.3">
      <c r="I183" s="54"/>
    </row>
    <row r="184" spans="9:9" x14ac:dyDescent="0.3">
      <c r="I184" s="54"/>
    </row>
    <row r="185" spans="9:9" x14ac:dyDescent="0.3">
      <c r="I185" s="54"/>
    </row>
    <row r="186" spans="9:9" x14ac:dyDescent="0.3">
      <c r="I186" s="54"/>
    </row>
    <row r="187" spans="9:9" x14ac:dyDescent="0.3">
      <c r="I187" s="54"/>
    </row>
    <row r="188" spans="9:9" x14ac:dyDescent="0.3">
      <c r="I188" s="54"/>
    </row>
    <row r="189" spans="9:9" x14ac:dyDescent="0.3">
      <c r="I189" s="54"/>
    </row>
    <row r="190" spans="9:9" x14ac:dyDescent="0.3">
      <c r="I190" s="54"/>
    </row>
    <row r="191" spans="9:9" x14ac:dyDescent="0.3">
      <c r="I191" s="54"/>
    </row>
    <row r="192" spans="9:9" x14ac:dyDescent="0.3">
      <c r="I192" s="54"/>
    </row>
    <row r="193" spans="9:9" x14ac:dyDescent="0.3">
      <c r="I193" s="54"/>
    </row>
    <row r="194" spans="9:9" x14ac:dyDescent="0.3">
      <c r="I194" s="54"/>
    </row>
    <row r="195" spans="9:9" x14ac:dyDescent="0.3">
      <c r="I195" s="54"/>
    </row>
    <row r="196" spans="9:9" x14ac:dyDescent="0.3">
      <c r="I196" s="54"/>
    </row>
    <row r="197" spans="9:9" x14ac:dyDescent="0.3">
      <c r="I197" s="54"/>
    </row>
    <row r="198" spans="9:9" x14ac:dyDescent="0.3">
      <c r="I198" s="54"/>
    </row>
    <row r="199" spans="9:9" x14ac:dyDescent="0.3">
      <c r="I199" s="54"/>
    </row>
    <row r="200" spans="9:9" x14ac:dyDescent="0.3">
      <c r="I200" s="54"/>
    </row>
    <row r="201" spans="9:9" x14ac:dyDescent="0.3">
      <c r="I201" s="54"/>
    </row>
    <row r="202" spans="9:9" x14ac:dyDescent="0.3">
      <c r="I202" s="54"/>
    </row>
    <row r="203" spans="9:9" x14ac:dyDescent="0.3">
      <c r="I203" s="54"/>
    </row>
    <row r="204" spans="9:9" x14ac:dyDescent="0.3">
      <c r="I204" s="54"/>
    </row>
    <row r="205" spans="9:9" x14ac:dyDescent="0.3">
      <c r="I205" s="54"/>
    </row>
    <row r="206" spans="9:9" x14ac:dyDescent="0.3">
      <c r="I206" s="54"/>
    </row>
    <row r="207" spans="9:9" x14ac:dyDescent="0.3">
      <c r="I207" s="54"/>
    </row>
    <row r="208" spans="9:9" x14ac:dyDescent="0.3">
      <c r="I208" s="54"/>
    </row>
    <row r="209" spans="9:9" x14ac:dyDescent="0.3">
      <c r="I209" s="54"/>
    </row>
    <row r="210" spans="9:9" x14ac:dyDescent="0.3">
      <c r="I210" s="54"/>
    </row>
    <row r="211" spans="9:9" x14ac:dyDescent="0.3">
      <c r="I211" s="54"/>
    </row>
    <row r="212" spans="9:9" x14ac:dyDescent="0.3">
      <c r="I212" s="54"/>
    </row>
    <row r="213" spans="9:9" x14ac:dyDescent="0.3">
      <c r="I213" s="54"/>
    </row>
    <row r="214" spans="9:9" x14ac:dyDescent="0.3">
      <c r="I214" s="54"/>
    </row>
    <row r="215" spans="9:9" x14ac:dyDescent="0.3">
      <c r="I215" s="54"/>
    </row>
    <row r="216" spans="9:9" x14ac:dyDescent="0.3">
      <c r="I216" s="54"/>
    </row>
    <row r="217" spans="9:9" x14ac:dyDescent="0.3">
      <c r="I217" s="54"/>
    </row>
    <row r="218" spans="9:9" x14ac:dyDescent="0.3">
      <c r="I218" s="54"/>
    </row>
    <row r="219" spans="9:9" x14ac:dyDescent="0.3">
      <c r="I219" s="54"/>
    </row>
    <row r="220" spans="9:9" x14ac:dyDescent="0.3">
      <c r="I220" s="54"/>
    </row>
    <row r="221" spans="9:9" x14ac:dyDescent="0.3">
      <c r="I221" s="54"/>
    </row>
    <row r="222" spans="9:9" x14ac:dyDescent="0.3">
      <c r="I222" s="54"/>
    </row>
    <row r="223" spans="9:9" x14ac:dyDescent="0.3">
      <c r="I223" s="54"/>
    </row>
    <row r="224" spans="9:9" x14ac:dyDescent="0.3">
      <c r="I224" s="54"/>
    </row>
    <row r="225" spans="9:9" x14ac:dyDescent="0.3">
      <c r="I225" s="54"/>
    </row>
    <row r="226" spans="9:9" x14ac:dyDescent="0.3">
      <c r="I226" s="54"/>
    </row>
    <row r="227" spans="9:9" x14ac:dyDescent="0.3">
      <c r="I227" s="54"/>
    </row>
    <row r="228" spans="9:9" x14ac:dyDescent="0.3">
      <c r="I228" s="54"/>
    </row>
    <row r="229" spans="9:9" x14ac:dyDescent="0.3">
      <c r="I229" s="54"/>
    </row>
    <row r="230" spans="9:9" x14ac:dyDescent="0.3">
      <c r="I230" s="54"/>
    </row>
    <row r="231" spans="9:9" x14ac:dyDescent="0.3">
      <c r="I231" s="54"/>
    </row>
    <row r="232" spans="9:9" x14ac:dyDescent="0.3">
      <c r="I232" s="54"/>
    </row>
    <row r="233" spans="9:9" x14ac:dyDescent="0.3">
      <c r="I233" s="54"/>
    </row>
    <row r="234" spans="9:9" x14ac:dyDescent="0.3">
      <c r="I234" s="54"/>
    </row>
    <row r="235" spans="9:9" x14ac:dyDescent="0.3">
      <c r="I235" s="54"/>
    </row>
    <row r="236" spans="9:9" x14ac:dyDescent="0.3">
      <c r="I236" s="54"/>
    </row>
    <row r="237" spans="9:9" x14ac:dyDescent="0.3">
      <c r="I237" s="54"/>
    </row>
    <row r="238" spans="9:9" x14ac:dyDescent="0.3">
      <c r="I238" s="54"/>
    </row>
    <row r="239" spans="9:9" x14ac:dyDescent="0.3">
      <c r="I239" s="54"/>
    </row>
    <row r="240" spans="9:9" x14ac:dyDescent="0.3">
      <c r="I240" s="54"/>
    </row>
    <row r="241" spans="9:9" x14ac:dyDescent="0.3">
      <c r="I241" s="54"/>
    </row>
    <row r="242" spans="9:9" x14ac:dyDescent="0.3">
      <c r="I242" s="54"/>
    </row>
    <row r="243" spans="9:9" x14ac:dyDescent="0.3">
      <c r="I243" s="54"/>
    </row>
    <row r="244" spans="9:9" x14ac:dyDescent="0.3">
      <c r="I244" s="54"/>
    </row>
    <row r="245" spans="9:9" x14ac:dyDescent="0.3">
      <c r="I245" s="54"/>
    </row>
    <row r="246" spans="9:9" x14ac:dyDescent="0.3">
      <c r="I246" s="54"/>
    </row>
    <row r="247" spans="9:9" x14ac:dyDescent="0.3">
      <c r="I247" s="54"/>
    </row>
    <row r="248" spans="9:9" x14ac:dyDescent="0.3">
      <c r="I248" s="54"/>
    </row>
    <row r="249" spans="9:9" x14ac:dyDescent="0.3">
      <c r="I249" s="54"/>
    </row>
    <row r="250" spans="9:9" x14ac:dyDescent="0.3">
      <c r="I250" s="54"/>
    </row>
    <row r="251" spans="9:9" x14ac:dyDescent="0.3">
      <c r="I251" s="54"/>
    </row>
    <row r="252" spans="9:9" x14ac:dyDescent="0.3">
      <c r="I252" s="54"/>
    </row>
    <row r="253" spans="9:9" x14ac:dyDescent="0.3">
      <c r="I253" s="54"/>
    </row>
    <row r="254" spans="9:9" x14ac:dyDescent="0.3">
      <c r="I254" s="54"/>
    </row>
    <row r="255" spans="9:9" x14ac:dyDescent="0.3">
      <c r="I255" s="54"/>
    </row>
    <row r="256" spans="9:9" x14ac:dyDescent="0.3">
      <c r="I256" s="54"/>
    </row>
    <row r="257" spans="9:9" x14ac:dyDescent="0.3">
      <c r="I257" s="54"/>
    </row>
    <row r="258" spans="9:9" x14ac:dyDescent="0.3">
      <c r="I258" s="54"/>
    </row>
    <row r="259" spans="9:9" x14ac:dyDescent="0.3">
      <c r="I259" s="54"/>
    </row>
    <row r="260" spans="9:9" x14ac:dyDescent="0.3">
      <c r="I260" s="54"/>
    </row>
    <row r="261" spans="9:9" x14ac:dyDescent="0.3">
      <c r="I261" s="54"/>
    </row>
    <row r="262" spans="9:9" x14ac:dyDescent="0.3">
      <c r="I262" s="54"/>
    </row>
    <row r="263" spans="9:9" x14ac:dyDescent="0.3">
      <c r="I263" s="54"/>
    </row>
    <row r="264" spans="9:9" x14ac:dyDescent="0.3">
      <c r="I264" s="54"/>
    </row>
    <row r="265" spans="9:9" x14ac:dyDescent="0.3">
      <c r="I265" s="54"/>
    </row>
    <row r="266" spans="9:9" x14ac:dyDescent="0.3">
      <c r="I266" s="54"/>
    </row>
    <row r="267" spans="9:9" x14ac:dyDescent="0.3">
      <c r="I267" s="54"/>
    </row>
    <row r="268" spans="9:9" x14ac:dyDescent="0.3">
      <c r="I268" s="54"/>
    </row>
    <row r="269" spans="9:9" x14ac:dyDescent="0.3">
      <c r="I269" s="54"/>
    </row>
    <row r="270" spans="9:9" x14ac:dyDescent="0.3">
      <c r="I270" s="54"/>
    </row>
    <row r="271" spans="9:9" x14ac:dyDescent="0.3">
      <c r="I271" s="54"/>
    </row>
    <row r="272" spans="9:9" x14ac:dyDescent="0.3">
      <c r="I272" s="54"/>
    </row>
    <row r="273" spans="9:9" x14ac:dyDescent="0.3">
      <c r="I273" s="54"/>
    </row>
    <row r="274" spans="9:9" x14ac:dyDescent="0.3">
      <c r="I274" s="54"/>
    </row>
    <row r="275" spans="9:9" x14ac:dyDescent="0.3">
      <c r="I275" s="54"/>
    </row>
    <row r="276" spans="9:9" x14ac:dyDescent="0.3">
      <c r="I276" s="54"/>
    </row>
    <row r="277" spans="9:9" x14ac:dyDescent="0.3">
      <c r="I277" s="54"/>
    </row>
    <row r="278" spans="9:9" x14ac:dyDescent="0.3">
      <c r="I278" s="54"/>
    </row>
    <row r="279" spans="9:9" x14ac:dyDescent="0.3">
      <c r="I279" s="54"/>
    </row>
    <row r="280" spans="9:9" x14ac:dyDescent="0.3">
      <c r="I280" s="54"/>
    </row>
    <row r="281" spans="9:9" x14ac:dyDescent="0.3">
      <c r="I281" s="54"/>
    </row>
    <row r="282" spans="9:9" x14ac:dyDescent="0.3">
      <c r="I282" s="54"/>
    </row>
    <row r="283" spans="9:9" x14ac:dyDescent="0.3">
      <c r="I283" s="54"/>
    </row>
    <row r="284" spans="9:9" x14ac:dyDescent="0.3">
      <c r="I284" s="54"/>
    </row>
    <row r="285" spans="9:9" x14ac:dyDescent="0.3">
      <c r="I285" s="54"/>
    </row>
    <row r="286" spans="9:9" x14ac:dyDescent="0.3">
      <c r="I286" s="54"/>
    </row>
    <row r="287" spans="9:9" x14ac:dyDescent="0.3">
      <c r="I287" s="54"/>
    </row>
    <row r="288" spans="9:9" x14ac:dyDescent="0.3">
      <c r="I288" s="54"/>
    </row>
    <row r="289" spans="9:9" x14ac:dyDescent="0.3">
      <c r="I289" s="54"/>
    </row>
    <row r="290" spans="9:9" x14ac:dyDescent="0.3">
      <c r="I290" s="54"/>
    </row>
    <row r="291" spans="9:9" x14ac:dyDescent="0.3">
      <c r="I291" s="54"/>
    </row>
    <row r="292" spans="9:9" x14ac:dyDescent="0.3">
      <c r="I292" s="54"/>
    </row>
    <row r="293" spans="9:9" x14ac:dyDescent="0.3">
      <c r="I293" s="54"/>
    </row>
    <row r="294" spans="9:9" x14ac:dyDescent="0.3">
      <c r="I294" s="54"/>
    </row>
    <row r="295" spans="9:9" x14ac:dyDescent="0.3">
      <c r="I295" s="54"/>
    </row>
    <row r="296" spans="9:9" x14ac:dyDescent="0.3">
      <c r="I296" s="54"/>
    </row>
    <row r="297" spans="9:9" x14ac:dyDescent="0.3">
      <c r="I297" s="54"/>
    </row>
    <row r="298" spans="9:9" x14ac:dyDescent="0.3">
      <c r="I298" s="54"/>
    </row>
    <row r="299" spans="9:9" x14ac:dyDescent="0.3">
      <c r="I299" s="54"/>
    </row>
    <row r="300" spans="9:9" x14ac:dyDescent="0.3">
      <c r="I300" s="54"/>
    </row>
    <row r="301" spans="9:9" x14ac:dyDescent="0.3">
      <c r="I301" s="54"/>
    </row>
    <row r="302" spans="9:9" x14ac:dyDescent="0.3">
      <c r="I302" s="54"/>
    </row>
    <row r="303" spans="9:9" x14ac:dyDescent="0.3">
      <c r="I303" s="54"/>
    </row>
    <row r="304" spans="9:9" x14ac:dyDescent="0.3">
      <c r="I304" s="54"/>
    </row>
    <row r="305" spans="9:9" x14ac:dyDescent="0.3">
      <c r="I305" s="54"/>
    </row>
    <row r="306" spans="9:9" x14ac:dyDescent="0.3">
      <c r="I306" s="54"/>
    </row>
    <row r="307" spans="9:9" x14ac:dyDescent="0.3">
      <c r="I307" s="54"/>
    </row>
    <row r="308" spans="9:9" x14ac:dyDescent="0.3">
      <c r="I308" s="54"/>
    </row>
    <row r="309" spans="9:9" x14ac:dyDescent="0.3">
      <c r="I309" s="54"/>
    </row>
    <row r="310" spans="9:9" x14ac:dyDescent="0.3">
      <c r="I310" s="54"/>
    </row>
    <row r="311" spans="9:9" x14ac:dyDescent="0.3">
      <c r="I311" s="54"/>
    </row>
    <row r="312" spans="9:9" x14ac:dyDescent="0.3">
      <c r="I312" s="54"/>
    </row>
    <row r="313" spans="9:9" x14ac:dyDescent="0.3">
      <c r="I313" s="54"/>
    </row>
    <row r="314" spans="9:9" x14ac:dyDescent="0.3">
      <c r="I314" s="54"/>
    </row>
    <row r="315" spans="9:9" x14ac:dyDescent="0.3">
      <c r="I315" s="54"/>
    </row>
    <row r="316" spans="9:9" x14ac:dyDescent="0.3">
      <c r="I316" s="54"/>
    </row>
    <row r="317" spans="9:9" x14ac:dyDescent="0.3">
      <c r="I317" s="54"/>
    </row>
    <row r="318" spans="9:9" x14ac:dyDescent="0.3">
      <c r="I318" s="54"/>
    </row>
    <row r="319" spans="9:9" x14ac:dyDescent="0.3">
      <c r="I319" s="54"/>
    </row>
    <row r="320" spans="9:9" x14ac:dyDescent="0.3">
      <c r="I320" s="54"/>
    </row>
    <row r="321" spans="9:9" x14ac:dyDescent="0.3">
      <c r="I321" s="54"/>
    </row>
    <row r="322" spans="9:9" x14ac:dyDescent="0.3">
      <c r="I322" s="54"/>
    </row>
    <row r="323" spans="9:9" x14ac:dyDescent="0.3">
      <c r="I323" s="54"/>
    </row>
    <row r="324" spans="9:9" x14ac:dyDescent="0.3">
      <c r="I324" s="54"/>
    </row>
    <row r="325" spans="9:9" x14ac:dyDescent="0.3">
      <c r="I325" s="54"/>
    </row>
    <row r="326" spans="9:9" x14ac:dyDescent="0.3">
      <c r="I326" s="54"/>
    </row>
    <row r="327" spans="9:9" x14ac:dyDescent="0.3">
      <c r="I327" s="54"/>
    </row>
    <row r="328" spans="9:9" x14ac:dyDescent="0.3">
      <c r="I328" s="54"/>
    </row>
    <row r="329" spans="9:9" x14ac:dyDescent="0.3">
      <c r="I329" s="54"/>
    </row>
    <row r="330" spans="9:9" x14ac:dyDescent="0.3">
      <c r="I330" s="54"/>
    </row>
    <row r="331" spans="9:9" x14ac:dyDescent="0.3">
      <c r="I331" s="54"/>
    </row>
    <row r="332" spans="9:9" x14ac:dyDescent="0.3">
      <c r="I332" s="54"/>
    </row>
    <row r="333" spans="9:9" x14ac:dyDescent="0.3">
      <c r="I333" s="54"/>
    </row>
    <row r="334" spans="9:9" x14ac:dyDescent="0.3">
      <c r="I334" s="54"/>
    </row>
    <row r="335" spans="9:9" x14ac:dyDescent="0.3">
      <c r="I335" s="54"/>
    </row>
    <row r="336" spans="9:9" x14ac:dyDescent="0.3">
      <c r="I336" s="54"/>
    </row>
    <row r="337" spans="9:9" x14ac:dyDescent="0.3">
      <c r="I337" s="54"/>
    </row>
    <row r="338" spans="9:9" x14ac:dyDescent="0.3">
      <c r="I338" s="54"/>
    </row>
    <row r="339" spans="9:9" x14ac:dyDescent="0.3">
      <c r="I339" s="54"/>
    </row>
    <row r="340" spans="9:9" x14ac:dyDescent="0.3">
      <c r="I340" s="54"/>
    </row>
    <row r="341" spans="9:9" x14ac:dyDescent="0.3">
      <c r="I341" s="54"/>
    </row>
    <row r="342" spans="9:9" x14ac:dyDescent="0.3">
      <c r="I342" s="54"/>
    </row>
    <row r="343" spans="9:9" x14ac:dyDescent="0.3">
      <c r="I343" s="54"/>
    </row>
    <row r="344" spans="9:9" x14ac:dyDescent="0.3">
      <c r="I344" s="54"/>
    </row>
    <row r="345" spans="9:9" x14ac:dyDescent="0.3">
      <c r="I345" s="54"/>
    </row>
    <row r="346" spans="9:9" x14ac:dyDescent="0.3">
      <c r="I346" s="54"/>
    </row>
    <row r="347" spans="9:9" x14ac:dyDescent="0.3">
      <c r="I347" s="54"/>
    </row>
    <row r="348" spans="9:9" x14ac:dyDescent="0.3">
      <c r="I348" s="54"/>
    </row>
    <row r="349" spans="9:9" x14ac:dyDescent="0.3">
      <c r="I349" s="54"/>
    </row>
    <row r="350" spans="9:9" x14ac:dyDescent="0.3">
      <c r="I350" s="54"/>
    </row>
    <row r="351" spans="9:9" x14ac:dyDescent="0.3">
      <c r="I351" s="54"/>
    </row>
    <row r="352" spans="9:9" x14ac:dyDescent="0.3">
      <c r="I352" s="54"/>
    </row>
    <row r="353" spans="9:9" x14ac:dyDescent="0.3">
      <c r="I353" s="54"/>
    </row>
    <row r="354" spans="9:9" x14ac:dyDescent="0.3">
      <c r="I354" s="54"/>
    </row>
    <row r="355" spans="9:9" x14ac:dyDescent="0.3">
      <c r="I355" s="54"/>
    </row>
    <row r="356" spans="9:9" x14ac:dyDescent="0.3">
      <c r="I356" s="54"/>
    </row>
    <row r="357" spans="9:9" x14ac:dyDescent="0.3">
      <c r="I357" s="54"/>
    </row>
    <row r="358" spans="9:9" x14ac:dyDescent="0.3">
      <c r="I358" s="54"/>
    </row>
    <row r="359" spans="9:9" x14ac:dyDescent="0.3">
      <c r="I359" s="54"/>
    </row>
    <row r="360" spans="9:9" x14ac:dyDescent="0.3">
      <c r="I360" s="54"/>
    </row>
    <row r="361" spans="9:9" x14ac:dyDescent="0.3">
      <c r="I361" s="54"/>
    </row>
    <row r="362" spans="9:9" x14ac:dyDescent="0.3">
      <c r="I362" s="54"/>
    </row>
    <row r="363" spans="9:9" x14ac:dyDescent="0.3">
      <c r="I363" s="54"/>
    </row>
    <row r="364" spans="9:9" x14ac:dyDescent="0.3">
      <c r="I364" s="54"/>
    </row>
    <row r="365" spans="9:9" x14ac:dyDescent="0.3">
      <c r="I365" s="54"/>
    </row>
    <row r="366" spans="9:9" x14ac:dyDescent="0.3">
      <c r="I366" s="54"/>
    </row>
    <row r="367" spans="9:9" x14ac:dyDescent="0.3">
      <c r="I367" s="54"/>
    </row>
    <row r="368" spans="9:9" x14ac:dyDescent="0.3">
      <c r="I368" s="54"/>
    </row>
    <row r="369" spans="9:9" x14ac:dyDescent="0.3">
      <c r="I369" s="54"/>
    </row>
    <row r="370" spans="9:9" x14ac:dyDescent="0.3">
      <c r="I370" s="54"/>
    </row>
    <row r="371" spans="9:9" x14ac:dyDescent="0.3">
      <c r="I371" s="54"/>
    </row>
    <row r="372" spans="9:9" x14ac:dyDescent="0.3">
      <c r="I372" s="54"/>
    </row>
    <row r="373" spans="9:9" x14ac:dyDescent="0.3">
      <c r="I373" s="54"/>
    </row>
    <row r="374" spans="9:9" x14ac:dyDescent="0.3">
      <c r="I374" s="54"/>
    </row>
    <row r="375" spans="9:9" x14ac:dyDescent="0.3">
      <c r="I375" s="54"/>
    </row>
    <row r="376" spans="9:9" x14ac:dyDescent="0.3">
      <c r="I376" s="54"/>
    </row>
    <row r="377" spans="9:9" x14ac:dyDescent="0.3">
      <c r="I377" s="54"/>
    </row>
    <row r="378" spans="9:9" x14ac:dyDescent="0.3">
      <c r="I378" s="54"/>
    </row>
    <row r="379" spans="9:9" x14ac:dyDescent="0.3">
      <c r="I379" s="54"/>
    </row>
    <row r="380" spans="9:9" x14ac:dyDescent="0.3">
      <c r="I380" s="54"/>
    </row>
    <row r="381" spans="9:9" x14ac:dyDescent="0.3">
      <c r="I381" s="54"/>
    </row>
    <row r="382" spans="9:9" x14ac:dyDescent="0.3">
      <c r="I382" s="54"/>
    </row>
    <row r="383" spans="9:9" x14ac:dyDescent="0.3">
      <c r="I383" s="54"/>
    </row>
    <row r="384" spans="9:9" x14ac:dyDescent="0.3">
      <c r="I384" s="54"/>
    </row>
    <row r="385" spans="9:9" x14ac:dyDescent="0.3">
      <c r="I385" s="54"/>
    </row>
    <row r="386" spans="9:9" x14ac:dyDescent="0.3">
      <c r="I386" s="54"/>
    </row>
    <row r="387" spans="9:9" x14ac:dyDescent="0.3">
      <c r="I387" s="54"/>
    </row>
    <row r="388" spans="9:9" x14ac:dyDescent="0.3">
      <c r="I388" s="54"/>
    </row>
    <row r="389" spans="9:9" x14ac:dyDescent="0.3">
      <c r="I389" s="54"/>
    </row>
    <row r="390" spans="9:9" x14ac:dyDescent="0.3">
      <c r="I390" s="54"/>
    </row>
    <row r="391" spans="9:9" x14ac:dyDescent="0.3">
      <c r="I391" s="54"/>
    </row>
    <row r="392" spans="9:9" x14ac:dyDescent="0.3">
      <c r="I392" s="54"/>
    </row>
    <row r="393" spans="9:9" x14ac:dyDescent="0.3">
      <c r="I393" s="54"/>
    </row>
    <row r="394" spans="9:9" x14ac:dyDescent="0.3">
      <c r="I394" s="54"/>
    </row>
    <row r="395" spans="9:9" x14ac:dyDescent="0.3">
      <c r="I395" s="54"/>
    </row>
    <row r="396" spans="9:9" x14ac:dyDescent="0.3">
      <c r="I396" s="54"/>
    </row>
    <row r="397" spans="9:9" x14ac:dyDescent="0.3">
      <c r="I397" s="54"/>
    </row>
    <row r="398" spans="9:9" x14ac:dyDescent="0.3">
      <c r="I398" s="54"/>
    </row>
    <row r="399" spans="9:9" x14ac:dyDescent="0.3">
      <c r="I399" s="54"/>
    </row>
    <row r="400" spans="9:9" x14ac:dyDescent="0.3">
      <c r="I400" s="54"/>
    </row>
    <row r="401" spans="9:9" x14ac:dyDescent="0.3">
      <c r="I401" s="54"/>
    </row>
    <row r="402" spans="9:9" x14ac:dyDescent="0.3">
      <c r="I402" s="54"/>
    </row>
    <row r="403" spans="9:9" x14ac:dyDescent="0.3">
      <c r="I403" s="54"/>
    </row>
    <row r="404" spans="9:9" x14ac:dyDescent="0.3">
      <c r="I404" s="54"/>
    </row>
    <row r="405" spans="9:9" x14ac:dyDescent="0.3">
      <c r="I405" s="54"/>
    </row>
    <row r="406" spans="9:9" x14ac:dyDescent="0.3">
      <c r="I406" s="54"/>
    </row>
    <row r="407" spans="9:9" x14ac:dyDescent="0.3">
      <c r="I407" s="54"/>
    </row>
    <row r="408" spans="9:9" x14ac:dyDescent="0.3">
      <c r="I408" s="54"/>
    </row>
    <row r="409" spans="9:9" x14ac:dyDescent="0.3">
      <c r="I409" s="54"/>
    </row>
    <row r="410" spans="9:9" x14ac:dyDescent="0.3">
      <c r="I410" s="54"/>
    </row>
    <row r="411" spans="9:9" x14ac:dyDescent="0.3">
      <c r="I411" s="54"/>
    </row>
    <row r="412" spans="9:9" x14ac:dyDescent="0.3">
      <c r="I412" s="54"/>
    </row>
    <row r="413" spans="9:9" x14ac:dyDescent="0.3">
      <c r="I413" s="54"/>
    </row>
    <row r="414" spans="9:9" x14ac:dyDescent="0.3">
      <c r="I414" s="54"/>
    </row>
    <row r="415" spans="9:9" x14ac:dyDescent="0.3">
      <c r="I415" s="54"/>
    </row>
    <row r="416" spans="9:9" x14ac:dyDescent="0.3">
      <c r="I416" s="54"/>
    </row>
    <row r="417" spans="9:9" x14ac:dyDescent="0.3">
      <c r="I417" s="54"/>
    </row>
    <row r="418" spans="9:9" x14ac:dyDescent="0.3">
      <c r="I418" s="54"/>
    </row>
    <row r="419" spans="9:9" x14ac:dyDescent="0.3">
      <c r="I419" s="54"/>
    </row>
    <row r="420" spans="9:9" x14ac:dyDescent="0.3">
      <c r="I420" s="54"/>
    </row>
    <row r="421" spans="9:9" x14ac:dyDescent="0.3">
      <c r="I421" s="54"/>
    </row>
    <row r="422" spans="9:9" x14ac:dyDescent="0.3">
      <c r="I422" s="54"/>
    </row>
    <row r="423" spans="9:9" x14ac:dyDescent="0.3">
      <c r="I423" s="54"/>
    </row>
    <row r="424" spans="9:9" x14ac:dyDescent="0.3">
      <c r="I424" s="54"/>
    </row>
    <row r="425" spans="9:9" x14ac:dyDescent="0.3">
      <c r="I425" s="54"/>
    </row>
    <row r="426" spans="9:9" x14ac:dyDescent="0.3">
      <c r="I426" s="54"/>
    </row>
    <row r="427" spans="9:9" x14ac:dyDescent="0.3">
      <c r="I427" s="54"/>
    </row>
    <row r="428" spans="9:9" x14ac:dyDescent="0.3">
      <c r="I428" s="54"/>
    </row>
    <row r="429" spans="9:9" x14ac:dyDescent="0.3">
      <c r="I429" s="54"/>
    </row>
    <row r="430" spans="9:9" x14ac:dyDescent="0.3">
      <c r="I430" s="54"/>
    </row>
    <row r="431" spans="9:9" x14ac:dyDescent="0.3">
      <c r="I431" s="54"/>
    </row>
    <row r="432" spans="9:9" x14ac:dyDescent="0.3">
      <c r="I432" s="54"/>
    </row>
    <row r="433" spans="9:9" x14ac:dyDescent="0.3">
      <c r="I433" s="54"/>
    </row>
    <row r="434" spans="9:9" x14ac:dyDescent="0.3">
      <c r="I434" s="54"/>
    </row>
    <row r="435" spans="9:9" x14ac:dyDescent="0.3">
      <c r="I435" s="54"/>
    </row>
    <row r="436" spans="9:9" x14ac:dyDescent="0.3">
      <c r="I436" s="54"/>
    </row>
    <row r="437" spans="9:9" x14ac:dyDescent="0.3">
      <c r="I437" s="54"/>
    </row>
    <row r="438" spans="9:9" x14ac:dyDescent="0.3">
      <c r="I438" s="54"/>
    </row>
    <row r="439" spans="9:9" x14ac:dyDescent="0.3">
      <c r="I439" s="54"/>
    </row>
    <row r="440" spans="9:9" x14ac:dyDescent="0.3">
      <c r="I440" s="54"/>
    </row>
    <row r="441" spans="9:9" x14ac:dyDescent="0.3">
      <c r="I441" s="54"/>
    </row>
    <row r="442" spans="9:9" x14ac:dyDescent="0.3">
      <c r="I442" s="54"/>
    </row>
    <row r="443" spans="9:9" x14ac:dyDescent="0.3">
      <c r="I443" s="54"/>
    </row>
    <row r="444" spans="9:9" x14ac:dyDescent="0.3">
      <c r="I444" s="54"/>
    </row>
    <row r="445" spans="9:9" x14ac:dyDescent="0.3">
      <c r="I445" s="54"/>
    </row>
    <row r="446" spans="9:9" x14ac:dyDescent="0.3">
      <c r="I446" s="54"/>
    </row>
    <row r="447" spans="9:9" x14ac:dyDescent="0.3">
      <c r="I447" s="54"/>
    </row>
    <row r="448" spans="9:9" x14ac:dyDescent="0.3">
      <c r="I448" s="54"/>
    </row>
    <row r="449" spans="9:9" x14ac:dyDescent="0.3">
      <c r="I449" s="54"/>
    </row>
    <row r="450" spans="9:9" x14ac:dyDescent="0.3">
      <c r="I450" s="54"/>
    </row>
    <row r="451" spans="9:9" x14ac:dyDescent="0.3">
      <c r="I451" s="54"/>
    </row>
    <row r="452" spans="9:9" x14ac:dyDescent="0.3">
      <c r="I452" s="54"/>
    </row>
    <row r="453" spans="9:9" x14ac:dyDescent="0.3">
      <c r="I453" s="54"/>
    </row>
    <row r="454" spans="9:9" x14ac:dyDescent="0.3">
      <c r="I454" s="54"/>
    </row>
    <row r="455" spans="9:9" x14ac:dyDescent="0.3">
      <c r="I455" s="54"/>
    </row>
    <row r="456" spans="9:9" x14ac:dyDescent="0.3">
      <c r="I456" s="54"/>
    </row>
    <row r="457" spans="9:9" x14ac:dyDescent="0.3">
      <c r="I457" s="54"/>
    </row>
    <row r="458" spans="9:9" x14ac:dyDescent="0.3">
      <c r="I458" s="54"/>
    </row>
    <row r="459" spans="9:9" x14ac:dyDescent="0.3">
      <c r="I459" s="54"/>
    </row>
    <row r="460" spans="9:9" x14ac:dyDescent="0.3">
      <c r="I460" s="54"/>
    </row>
    <row r="461" spans="9:9" x14ac:dyDescent="0.3">
      <c r="I461" s="54"/>
    </row>
    <row r="462" spans="9:9" x14ac:dyDescent="0.3">
      <c r="I462" s="54"/>
    </row>
    <row r="463" spans="9:9" x14ac:dyDescent="0.3">
      <c r="I463" s="54"/>
    </row>
    <row r="464" spans="9:9" x14ac:dyDescent="0.3">
      <c r="I464" s="54"/>
    </row>
    <row r="465" spans="9:9" x14ac:dyDescent="0.3">
      <c r="I465" s="54"/>
    </row>
    <row r="466" spans="9:9" x14ac:dyDescent="0.3">
      <c r="I466" s="54"/>
    </row>
    <row r="467" spans="9:9" x14ac:dyDescent="0.3">
      <c r="I467" s="54"/>
    </row>
    <row r="468" spans="9:9" x14ac:dyDescent="0.3">
      <c r="I468" s="54"/>
    </row>
    <row r="469" spans="9:9" x14ac:dyDescent="0.3">
      <c r="I469" s="54"/>
    </row>
    <row r="470" spans="9:9" x14ac:dyDescent="0.3">
      <c r="I470" s="54"/>
    </row>
    <row r="471" spans="9:9" x14ac:dyDescent="0.3">
      <c r="I471" s="54"/>
    </row>
    <row r="472" spans="9:9" x14ac:dyDescent="0.3">
      <c r="I472" s="54"/>
    </row>
    <row r="473" spans="9:9" x14ac:dyDescent="0.3">
      <c r="I473" s="54"/>
    </row>
    <row r="474" spans="9:9" x14ac:dyDescent="0.3">
      <c r="I474" s="54"/>
    </row>
    <row r="475" spans="9:9" x14ac:dyDescent="0.3">
      <c r="I475" s="54"/>
    </row>
    <row r="476" spans="9:9" x14ac:dyDescent="0.3">
      <c r="I476" s="54"/>
    </row>
    <row r="477" spans="9:9" x14ac:dyDescent="0.3">
      <c r="I477" s="54"/>
    </row>
    <row r="478" spans="9:9" x14ac:dyDescent="0.3">
      <c r="I478" s="54"/>
    </row>
    <row r="479" spans="9:9" x14ac:dyDescent="0.3">
      <c r="I479" s="54"/>
    </row>
    <row r="480" spans="9:9" x14ac:dyDescent="0.3">
      <c r="I480" s="54"/>
    </row>
    <row r="481" spans="9:9" x14ac:dyDescent="0.3">
      <c r="I481" s="54"/>
    </row>
    <row r="482" spans="9:9" x14ac:dyDescent="0.3">
      <c r="I482" s="54"/>
    </row>
    <row r="483" spans="9:9" x14ac:dyDescent="0.3">
      <c r="I483" s="54"/>
    </row>
    <row r="484" spans="9:9" x14ac:dyDescent="0.3">
      <c r="I484" s="54"/>
    </row>
    <row r="485" spans="9:9" x14ac:dyDescent="0.3">
      <c r="I485" s="54"/>
    </row>
    <row r="486" spans="9:9" x14ac:dyDescent="0.3">
      <c r="I486" s="54"/>
    </row>
    <row r="487" spans="9:9" x14ac:dyDescent="0.3">
      <c r="I487" s="54"/>
    </row>
    <row r="488" spans="9:9" x14ac:dyDescent="0.3">
      <c r="I488" s="54"/>
    </row>
    <row r="489" spans="9:9" x14ac:dyDescent="0.3">
      <c r="I489" s="54"/>
    </row>
    <row r="490" spans="9:9" x14ac:dyDescent="0.3">
      <c r="I490" s="54"/>
    </row>
    <row r="491" spans="9:9" x14ac:dyDescent="0.3">
      <c r="I491" s="54"/>
    </row>
    <row r="492" spans="9:9" x14ac:dyDescent="0.3">
      <c r="I492" s="54"/>
    </row>
    <row r="493" spans="9:9" x14ac:dyDescent="0.3">
      <c r="I493" s="54"/>
    </row>
    <row r="494" spans="9:9" x14ac:dyDescent="0.3">
      <c r="I494" s="54"/>
    </row>
    <row r="495" spans="9:9" x14ac:dyDescent="0.3">
      <c r="I495" s="54"/>
    </row>
    <row r="496" spans="9:9" x14ac:dyDescent="0.3">
      <c r="I496" s="54"/>
    </row>
    <row r="497" spans="9:9" x14ac:dyDescent="0.3">
      <c r="I497" s="54"/>
    </row>
    <row r="498" spans="9:9" x14ac:dyDescent="0.3">
      <c r="I498" s="54"/>
    </row>
    <row r="499" spans="9:9" x14ac:dyDescent="0.3">
      <c r="I499" s="54"/>
    </row>
    <row r="500" spans="9:9" x14ac:dyDescent="0.3">
      <c r="I500" s="54"/>
    </row>
    <row r="501" spans="9:9" x14ac:dyDescent="0.3">
      <c r="I501" s="54"/>
    </row>
    <row r="502" spans="9:9" x14ac:dyDescent="0.3">
      <c r="I502" s="54"/>
    </row>
    <row r="503" spans="9:9" x14ac:dyDescent="0.3">
      <c r="I503" s="54"/>
    </row>
    <row r="504" spans="9:9" x14ac:dyDescent="0.3">
      <c r="I504" s="54"/>
    </row>
    <row r="505" spans="9:9" x14ac:dyDescent="0.3">
      <c r="I505" s="54"/>
    </row>
    <row r="506" spans="9:9" x14ac:dyDescent="0.3">
      <c r="I506" s="54"/>
    </row>
    <row r="507" spans="9:9" x14ac:dyDescent="0.3">
      <c r="I507" s="54"/>
    </row>
    <row r="508" spans="9:9" x14ac:dyDescent="0.3">
      <c r="I508" s="54"/>
    </row>
    <row r="509" spans="9:9" x14ac:dyDescent="0.3">
      <c r="I509" s="54"/>
    </row>
    <row r="510" spans="9:9" x14ac:dyDescent="0.3">
      <c r="I510" s="54"/>
    </row>
    <row r="511" spans="9:9" x14ac:dyDescent="0.3">
      <c r="I511" s="54"/>
    </row>
    <row r="512" spans="9:9" x14ac:dyDescent="0.3">
      <c r="I512" s="54"/>
    </row>
    <row r="513" spans="9:9" x14ac:dyDescent="0.3">
      <c r="I513" s="54"/>
    </row>
    <row r="514" spans="9:9" x14ac:dyDescent="0.3">
      <c r="I514" s="54"/>
    </row>
    <row r="515" spans="9:9" x14ac:dyDescent="0.3">
      <c r="I515" s="54"/>
    </row>
    <row r="516" spans="9:9" x14ac:dyDescent="0.3">
      <c r="I516" s="54"/>
    </row>
    <row r="517" spans="9:9" x14ac:dyDescent="0.3">
      <c r="I517" s="54"/>
    </row>
    <row r="518" spans="9:9" x14ac:dyDescent="0.3">
      <c r="I518" s="54"/>
    </row>
    <row r="519" spans="9:9" x14ac:dyDescent="0.3">
      <c r="I519" s="54"/>
    </row>
    <row r="520" spans="9:9" x14ac:dyDescent="0.3">
      <c r="I520" s="54"/>
    </row>
    <row r="521" spans="9:9" x14ac:dyDescent="0.3">
      <c r="I521" s="54"/>
    </row>
    <row r="522" spans="9:9" x14ac:dyDescent="0.3">
      <c r="I522" s="54"/>
    </row>
    <row r="523" spans="9:9" x14ac:dyDescent="0.3">
      <c r="I523" s="54"/>
    </row>
    <row r="524" spans="9:9" x14ac:dyDescent="0.3">
      <c r="I524" s="54"/>
    </row>
    <row r="525" spans="9:9" x14ac:dyDescent="0.3">
      <c r="I525" s="54"/>
    </row>
    <row r="526" spans="9:9" x14ac:dyDescent="0.3">
      <c r="I526" s="54"/>
    </row>
    <row r="527" spans="9:9" x14ac:dyDescent="0.3">
      <c r="I527" s="54"/>
    </row>
    <row r="528" spans="9:9" x14ac:dyDescent="0.3">
      <c r="I528" s="54"/>
    </row>
    <row r="529" spans="9:9" x14ac:dyDescent="0.3">
      <c r="I529" s="54"/>
    </row>
    <row r="530" spans="9:9" x14ac:dyDescent="0.3">
      <c r="I530" s="54"/>
    </row>
    <row r="531" spans="9:9" x14ac:dyDescent="0.3">
      <c r="I531" s="54"/>
    </row>
    <row r="532" spans="9:9" x14ac:dyDescent="0.3">
      <c r="I532" s="54"/>
    </row>
    <row r="533" spans="9:9" x14ac:dyDescent="0.3">
      <c r="I533" s="54"/>
    </row>
    <row r="534" spans="9:9" x14ac:dyDescent="0.3">
      <c r="I534" s="54"/>
    </row>
    <row r="535" spans="9:9" x14ac:dyDescent="0.3">
      <c r="I535" s="54"/>
    </row>
    <row r="536" spans="9:9" x14ac:dyDescent="0.3">
      <c r="I536" s="54"/>
    </row>
    <row r="537" spans="9:9" x14ac:dyDescent="0.3">
      <c r="I537" s="54"/>
    </row>
    <row r="538" spans="9:9" x14ac:dyDescent="0.3">
      <c r="I538" s="54"/>
    </row>
    <row r="539" spans="9:9" x14ac:dyDescent="0.3">
      <c r="I539" s="54"/>
    </row>
    <row r="540" spans="9:9" x14ac:dyDescent="0.3">
      <c r="I540" s="54"/>
    </row>
    <row r="541" spans="9:9" x14ac:dyDescent="0.3">
      <c r="I541" s="54"/>
    </row>
    <row r="542" spans="9:9" x14ac:dyDescent="0.3">
      <c r="I542" s="54"/>
    </row>
    <row r="543" spans="9:9" x14ac:dyDescent="0.3">
      <c r="I543" s="54"/>
    </row>
    <row r="544" spans="9:9" x14ac:dyDescent="0.3">
      <c r="I544" s="54"/>
    </row>
    <row r="545" spans="9:9" x14ac:dyDescent="0.3">
      <c r="I545" s="54"/>
    </row>
    <row r="546" spans="9:9" x14ac:dyDescent="0.3">
      <c r="I546" s="54"/>
    </row>
    <row r="547" spans="9:9" x14ac:dyDescent="0.3">
      <c r="I547" s="54"/>
    </row>
    <row r="548" spans="9:9" x14ac:dyDescent="0.3">
      <c r="I548" s="54"/>
    </row>
    <row r="549" spans="9:9" x14ac:dyDescent="0.3">
      <c r="I549" s="54"/>
    </row>
    <row r="550" spans="9:9" x14ac:dyDescent="0.3">
      <c r="I550" s="54"/>
    </row>
    <row r="551" spans="9:9" x14ac:dyDescent="0.3">
      <c r="I551" s="54"/>
    </row>
    <row r="552" spans="9:9" x14ac:dyDescent="0.3">
      <c r="I552" s="54"/>
    </row>
    <row r="553" spans="9:9" x14ac:dyDescent="0.3">
      <c r="I553" s="54"/>
    </row>
    <row r="554" spans="9:9" x14ac:dyDescent="0.3">
      <c r="I554" s="54"/>
    </row>
    <row r="555" spans="9:9" x14ac:dyDescent="0.3">
      <c r="I555" s="54"/>
    </row>
    <row r="556" spans="9:9" x14ac:dyDescent="0.3">
      <c r="I556" s="54"/>
    </row>
    <row r="557" spans="9:9" x14ac:dyDescent="0.3">
      <c r="I557" s="54"/>
    </row>
    <row r="558" spans="9:9" x14ac:dyDescent="0.3">
      <c r="I558" s="54"/>
    </row>
    <row r="559" spans="9:9" x14ac:dyDescent="0.3">
      <c r="I559" s="54"/>
    </row>
    <row r="560" spans="9:9" x14ac:dyDescent="0.3">
      <c r="I560" s="54"/>
    </row>
    <row r="561" spans="9:9" x14ac:dyDescent="0.3">
      <c r="I561" s="54"/>
    </row>
    <row r="562" spans="9:9" x14ac:dyDescent="0.3">
      <c r="I562" s="54"/>
    </row>
    <row r="563" spans="9:9" x14ac:dyDescent="0.3">
      <c r="I563" s="54"/>
    </row>
    <row r="564" spans="9:9" x14ac:dyDescent="0.3">
      <c r="I564" s="54"/>
    </row>
    <row r="565" spans="9:9" x14ac:dyDescent="0.3">
      <c r="I565" s="54"/>
    </row>
    <row r="566" spans="9:9" x14ac:dyDescent="0.3">
      <c r="I566" s="54"/>
    </row>
    <row r="567" spans="9:9" x14ac:dyDescent="0.3">
      <c r="I567" s="54"/>
    </row>
    <row r="568" spans="9:9" x14ac:dyDescent="0.3">
      <c r="I568" s="54"/>
    </row>
    <row r="569" spans="9:9" x14ac:dyDescent="0.3">
      <c r="I569" s="54"/>
    </row>
    <row r="570" spans="9:9" x14ac:dyDescent="0.3">
      <c r="I570" s="54"/>
    </row>
    <row r="571" spans="9:9" x14ac:dyDescent="0.3">
      <c r="I571" s="54"/>
    </row>
    <row r="572" spans="9:9" x14ac:dyDescent="0.3">
      <c r="I572" s="54"/>
    </row>
    <row r="573" spans="9:9" x14ac:dyDescent="0.3">
      <c r="I573" s="54"/>
    </row>
    <row r="574" spans="9:9" x14ac:dyDescent="0.3">
      <c r="I574" s="54"/>
    </row>
    <row r="575" spans="9:9" x14ac:dyDescent="0.3">
      <c r="I575" s="54"/>
    </row>
    <row r="576" spans="9:9" x14ac:dyDescent="0.3">
      <c r="I576" s="54"/>
    </row>
    <row r="577" spans="9:9" x14ac:dyDescent="0.3">
      <c r="I577" s="54"/>
    </row>
    <row r="578" spans="9:9" x14ac:dyDescent="0.3">
      <c r="I578" s="54"/>
    </row>
    <row r="579" spans="9:9" x14ac:dyDescent="0.3">
      <c r="I579" s="54"/>
    </row>
    <row r="580" spans="9:9" x14ac:dyDescent="0.3">
      <c r="I580" s="54"/>
    </row>
    <row r="581" spans="9:9" x14ac:dyDescent="0.3">
      <c r="I581" s="54"/>
    </row>
    <row r="582" spans="9:9" x14ac:dyDescent="0.3">
      <c r="I582" s="54"/>
    </row>
    <row r="583" spans="9:9" x14ac:dyDescent="0.3">
      <c r="I583" s="54"/>
    </row>
    <row r="584" spans="9:9" x14ac:dyDescent="0.3">
      <c r="I584" s="54"/>
    </row>
    <row r="585" spans="9:9" x14ac:dyDescent="0.3">
      <c r="I585" s="54"/>
    </row>
    <row r="586" spans="9:9" x14ac:dyDescent="0.3">
      <c r="I586" s="54"/>
    </row>
    <row r="587" spans="9:9" x14ac:dyDescent="0.3">
      <c r="I587" s="54"/>
    </row>
    <row r="588" spans="9:9" x14ac:dyDescent="0.3">
      <c r="I588" s="54"/>
    </row>
    <row r="589" spans="9:9" x14ac:dyDescent="0.3">
      <c r="I589" s="54"/>
    </row>
    <row r="590" spans="9:9" x14ac:dyDescent="0.3">
      <c r="I590" s="54"/>
    </row>
    <row r="591" spans="9:9" x14ac:dyDescent="0.3">
      <c r="I591" s="54"/>
    </row>
    <row r="592" spans="9:9" x14ac:dyDescent="0.3">
      <c r="I592" s="54"/>
    </row>
    <row r="593" spans="9:9" x14ac:dyDescent="0.3">
      <c r="I593" s="54"/>
    </row>
    <row r="594" spans="9:9" x14ac:dyDescent="0.3">
      <c r="I594" s="54"/>
    </row>
    <row r="595" spans="9:9" x14ac:dyDescent="0.3">
      <c r="I595" s="54"/>
    </row>
    <row r="596" spans="9:9" x14ac:dyDescent="0.3">
      <c r="I596" s="54"/>
    </row>
    <row r="597" spans="9:9" x14ac:dyDescent="0.3">
      <c r="I597" s="54"/>
    </row>
    <row r="598" spans="9:9" x14ac:dyDescent="0.3">
      <c r="I598" s="54"/>
    </row>
    <row r="599" spans="9:9" x14ac:dyDescent="0.3">
      <c r="I599" s="54"/>
    </row>
    <row r="600" spans="9:9" x14ac:dyDescent="0.3">
      <c r="I600" s="54"/>
    </row>
    <row r="601" spans="9:9" x14ac:dyDescent="0.3">
      <c r="I601" s="54"/>
    </row>
    <row r="602" spans="9:9" x14ac:dyDescent="0.3">
      <c r="I602" s="54"/>
    </row>
    <row r="603" spans="9:9" x14ac:dyDescent="0.3">
      <c r="I603" s="54"/>
    </row>
    <row r="604" spans="9:9" x14ac:dyDescent="0.3">
      <c r="I604" s="54"/>
    </row>
    <row r="605" spans="9:9" x14ac:dyDescent="0.3">
      <c r="I605" s="54"/>
    </row>
    <row r="606" spans="9:9" x14ac:dyDescent="0.3">
      <c r="I606" s="54"/>
    </row>
    <row r="607" spans="9:9" x14ac:dyDescent="0.3">
      <c r="I607" s="54"/>
    </row>
    <row r="608" spans="9:9" x14ac:dyDescent="0.3">
      <c r="I608" s="54"/>
    </row>
    <row r="609" spans="9:9" x14ac:dyDescent="0.3">
      <c r="I609" s="54"/>
    </row>
    <row r="610" spans="9:9" x14ac:dyDescent="0.3">
      <c r="I610" s="54"/>
    </row>
    <row r="611" spans="9:9" x14ac:dyDescent="0.3">
      <c r="I611" s="54"/>
    </row>
    <row r="612" spans="9:9" x14ac:dyDescent="0.3">
      <c r="I612" s="54"/>
    </row>
    <row r="613" spans="9:9" x14ac:dyDescent="0.3">
      <c r="I613" s="54"/>
    </row>
    <row r="614" spans="9:9" x14ac:dyDescent="0.3">
      <c r="I614" s="54"/>
    </row>
    <row r="615" spans="9:9" x14ac:dyDescent="0.3">
      <c r="I615" s="54"/>
    </row>
    <row r="616" spans="9:9" x14ac:dyDescent="0.3">
      <c r="I616" s="54"/>
    </row>
    <row r="617" spans="9:9" x14ac:dyDescent="0.3">
      <c r="I617" s="54"/>
    </row>
    <row r="618" spans="9:9" x14ac:dyDescent="0.3">
      <c r="I618" s="54"/>
    </row>
    <row r="619" spans="9:9" x14ac:dyDescent="0.3">
      <c r="I619" s="54"/>
    </row>
    <row r="620" spans="9:9" x14ac:dyDescent="0.3">
      <c r="I620" s="54"/>
    </row>
    <row r="621" spans="9:9" x14ac:dyDescent="0.3">
      <c r="I621" s="54"/>
    </row>
    <row r="622" spans="9:9" x14ac:dyDescent="0.3">
      <c r="I622" s="54"/>
    </row>
    <row r="623" spans="9:9" x14ac:dyDescent="0.3">
      <c r="I623" s="54"/>
    </row>
    <row r="624" spans="9:9" x14ac:dyDescent="0.3">
      <c r="I624" s="54"/>
    </row>
    <row r="625" spans="9:9" x14ac:dyDescent="0.3">
      <c r="I625" s="54"/>
    </row>
    <row r="626" spans="9:9" x14ac:dyDescent="0.3">
      <c r="I626" s="54"/>
    </row>
    <row r="627" spans="9:9" x14ac:dyDescent="0.3">
      <c r="I627" s="54"/>
    </row>
    <row r="628" spans="9:9" x14ac:dyDescent="0.3">
      <c r="I628" s="54"/>
    </row>
    <row r="629" spans="9:9" x14ac:dyDescent="0.3">
      <c r="I629" s="54"/>
    </row>
    <row r="630" spans="9:9" x14ac:dyDescent="0.3">
      <c r="I630" s="54"/>
    </row>
    <row r="631" spans="9:9" x14ac:dyDescent="0.3">
      <c r="I631" s="54"/>
    </row>
    <row r="632" spans="9:9" x14ac:dyDescent="0.3">
      <c r="I632" s="54"/>
    </row>
    <row r="633" spans="9:9" x14ac:dyDescent="0.3">
      <c r="I633" s="54"/>
    </row>
    <row r="634" spans="9:9" x14ac:dyDescent="0.3">
      <c r="I634" s="54"/>
    </row>
    <row r="635" spans="9:9" x14ac:dyDescent="0.3">
      <c r="I635" s="54"/>
    </row>
    <row r="636" spans="9:9" x14ac:dyDescent="0.3">
      <c r="I636" s="54"/>
    </row>
    <row r="637" spans="9:9" x14ac:dyDescent="0.3">
      <c r="I637" s="54"/>
    </row>
    <row r="638" spans="9:9" x14ac:dyDescent="0.3">
      <c r="I638" s="54"/>
    </row>
    <row r="639" spans="9:9" x14ac:dyDescent="0.3">
      <c r="I639" s="54"/>
    </row>
    <row r="640" spans="9:9" x14ac:dyDescent="0.3">
      <c r="I640" s="54"/>
    </row>
    <row r="641" spans="9:9" x14ac:dyDescent="0.3">
      <c r="I641" s="54"/>
    </row>
    <row r="642" spans="9:9" x14ac:dyDescent="0.3">
      <c r="I642" s="54"/>
    </row>
    <row r="643" spans="9:9" x14ac:dyDescent="0.3">
      <c r="I643" s="54"/>
    </row>
    <row r="644" spans="9:9" x14ac:dyDescent="0.3">
      <c r="I644" s="54"/>
    </row>
    <row r="645" spans="9:9" x14ac:dyDescent="0.3">
      <c r="I645" s="54"/>
    </row>
    <row r="646" spans="9:9" x14ac:dyDescent="0.3">
      <c r="I646" s="54"/>
    </row>
    <row r="647" spans="9:9" x14ac:dyDescent="0.3">
      <c r="I647" s="54"/>
    </row>
    <row r="648" spans="9:9" x14ac:dyDescent="0.3">
      <c r="I648" s="54"/>
    </row>
    <row r="649" spans="9:9" x14ac:dyDescent="0.3">
      <c r="I649" s="54"/>
    </row>
    <row r="650" spans="9:9" x14ac:dyDescent="0.3">
      <c r="I650" s="54"/>
    </row>
    <row r="651" spans="9:9" x14ac:dyDescent="0.3">
      <c r="I651" s="54"/>
    </row>
    <row r="652" spans="9:9" x14ac:dyDescent="0.3">
      <c r="I652" s="54"/>
    </row>
    <row r="653" spans="9:9" x14ac:dyDescent="0.3">
      <c r="I653" s="54"/>
    </row>
    <row r="654" spans="9:9" x14ac:dyDescent="0.3">
      <c r="I654" s="54"/>
    </row>
    <row r="655" spans="9:9" x14ac:dyDescent="0.3">
      <c r="I655" s="54"/>
    </row>
    <row r="656" spans="9:9" x14ac:dyDescent="0.3">
      <c r="I656" s="54"/>
    </row>
    <row r="657" spans="9:9" x14ac:dyDescent="0.3">
      <c r="I657" s="54"/>
    </row>
    <row r="658" spans="9:9" x14ac:dyDescent="0.3">
      <c r="I658" s="54"/>
    </row>
    <row r="659" spans="9:9" x14ac:dyDescent="0.3">
      <c r="I659" s="54"/>
    </row>
    <row r="660" spans="9:9" x14ac:dyDescent="0.3">
      <c r="I660" s="54"/>
    </row>
    <row r="661" spans="9:9" x14ac:dyDescent="0.3">
      <c r="I661" s="54"/>
    </row>
    <row r="662" spans="9:9" x14ac:dyDescent="0.3">
      <c r="I662" s="54"/>
    </row>
    <row r="663" spans="9:9" x14ac:dyDescent="0.3">
      <c r="I663" s="54"/>
    </row>
    <row r="664" spans="9:9" x14ac:dyDescent="0.3">
      <c r="I664" s="54"/>
    </row>
    <row r="665" spans="9:9" x14ac:dyDescent="0.3">
      <c r="I665" s="54"/>
    </row>
    <row r="666" spans="9:9" x14ac:dyDescent="0.3">
      <c r="I666" s="54"/>
    </row>
    <row r="667" spans="9:9" x14ac:dyDescent="0.3">
      <c r="I667" s="54"/>
    </row>
    <row r="668" spans="9:9" x14ac:dyDescent="0.3">
      <c r="I668" s="54"/>
    </row>
    <row r="669" spans="9:9" x14ac:dyDescent="0.3">
      <c r="I669" s="54"/>
    </row>
    <row r="670" spans="9:9" x14ac:dyDescent="0.3">
      <c r="I670" s="54"/>
    </row>
    <row r="671" spans="9:9" x14ac:dyDescent="0.3">
      <c r="I671" s="54"/>
    </row>
    <row r="672" spans="9:9" x14ac:dyDescent="0.3">
      <c r="I672" s="54"/>
    </row>
    <row r="673" spans="9:9" x14ac:dyDescent="0.3">
      <c r="I673" s="54"/>
    </row>
    <row r="674" spans="9:9" x14ac:dyDescent="0.3">
      <c r="I674" s="54"/>
    </row>
    <row r="675" spans="9:9" x14ac:dyDescent="0.3">
      <c r="I675" s="54"/>
    </row>
    <row r="676" spans="9:9" x14ac:dyDescent="0.3">
      <c r="I676" s="54"/>
    </row>
    <row r="677" spans="9:9" x14ac:dyDescent="0.3">
      <c r="I677" s="54"/>
    </row>
    <row r="678" spans="9:9" x14ac:dyDescent="0.3">
      <c r="I678" s="54"/>
    </row>
    <row r="679" spans="9:9" x14ac:dyDescent="0.3">
      <c r="I679" s="54"/>
    </row>
    <row r="680" spans="9:9" x14ac:dyDescent="0.3">
      <c r="I680" s="54"/>
    </row>
    <row r="681" spans="9:9" x14ac:dyDescent="0.3">
      <c r="I681" s="54"/>
    </row>
    <row r="682" spans="9:9" x14ac:dyDescent="0.3">
      <c r="I682" s="54"/>
    </row>
    <row r="683" spans="9:9" x14ac:dyDescent="0.3">
      <c r="I683" s="54"/>
    </row>
    <row r="684" spans="9:9" x14ac:dyDescent="0.3">
      <c r="I684" s="54"/>
    </row>
    <row r="685" spans="9:9" x14ac:dyDescent="0.3">
      <c r="I685" s="54"/>
    </row>
    <row r="686" spans="9:9" x14ac:dyDescent="0.3">
      <c r="I686" s="54"/>
    </row>
    <row r="687" spans="9:9" x14ac:dyDescent="0.3">
      <c r="I687" s="54"/>
    </row>
    <row r="688" spans="9:9" x14ac:dyDescent="0.3">
      <c r="I688" s="54"/>
    </row>
    <row r="689" spans="9:9" x14ac:dyDescent="0.3">
      <c r="I689" s="54"/>
    </row>
    <row r="690" spans="9:9" x14ac:dyDescent="0.3">
      <c r="I690" s="54"/>
    </row>
    <row r="691" spans="9:9" x14ac:dyDescent="0.3">
      <c r="I691" s="54"/>
    </row>
    <row r="692" spans="9:9" x14ac:dyDescent="0.3">
      <c r="I692" s="54"/>
    </row>
    <row r="693" spans="9:9" x14ac:dyDescent="0.3">
      <c r="I693" s="54"/>
    </row>
    <row r="694" spans="9:9" x14ac:dyDescent="0.3">
      <c r="I694" s="54"/>
    </row>
    <row r="695" spans="9:9" x14ac:dyDescent="0.3">
      <c r="I695" s="54"/>
    </row>
    <row r="696" spans="9:9" x14ac:dyDescent="0.3">
      <c r="I696" s="54"/>
    </row>
    <row r="697" spans="9:9" x14ac:dyDescent="0.3">
      <c r="I697" s="54"/>
    </row>
    <row r="698" spans="9:9" x14ac:dyDescent="0.3">
      <c r="I698" s="54"/>
    </row>
    <row r="699" spans="9:9" x14ac:dyDescent="0.3">
      <c r="I699" s="54"/>
    </row>
    <row r="700" spans="9:9" x14ac:dyDescent="0.3">
      <c r="I700" s="54"/>
    </row>
    <row r="701" spans="9:9" x14ac:dyDescent="0.3">
      <c r="I701" s="54"/>
    </row>
    <row r="702" spans="9:9" x14ac:dyDescent="0.3">
      <c r="I702" s="54"/>
    </row>
    <row r="703" spans="9:9" x14ac:dyDescent="0.3">
      <c r="I703" s="54"/>
    </row>
    <row r="704" spans="9:9" x14ac:dyDescent="0.3">
      <c r="I704" s="54"/>
    </row>
    <row r="705" spans="9:9" x14ac:dyDescent="0.3">
      <c r="I705" s="54"/>
    </row>
    <row r="706" spans="9:9" x14ac:dyDescent="0.3">
      <c r="I706" s="54"/>
    </row>
    <row r="707" spans="9:9" x14ac:dyDescent="0.3">
      <c r="I707" s="54"/>
    </row>
    <row r="708" spans="9:9" x14ac:dyDescent="0.3">
      <c r="I708" s="54"/>
    </row>
    <row r="709" spans="9:9" x14ac:dyDescent="0.3">
      <c r="I709" s="54"/>
    </row>
    <row r="710" spans="9:9" x14ac:dyDescent="0.3">
      <c r="I710" s="54"/>
    </row>
    <row r="711" spans="9:9" x14ac:dyDescent="0.3">
      <c r="I711" s="54"/>
    </row>
    <row r="712" spans="9:9" x14ac:dyDescent="0.3">
      <c r="I712" s="54"/>
    </row>
    <row r="713" spans="9:9" x14ac:dyDescent="0.3">
      <c r="I713" s="54"/>
    </row>
    <row r="714" spans="9:9" x14ac:dyDescent="0.3">
      <c r="I714" s="54"/>
    </row>
    <row r="715" spans="9:9" x14ac:dyDescent="0.3">
      <c r="I715" s="54"/>
    </row>
    <row r="716" spans="9:9" x14ac:dyDescent="0.3">
      <c r="I716" s="54"/>
    </row>
    <row r="717" spans="9:9" x14ac:dyDescent="0.3">
      <c r="I717" s="54"/>
    </row>
    <row r="718" spans="9:9" x14ac:dyDescent="0.3">
      <c r="I718" s="54"/>
    </row>
    <row r="719" spans="9:9" x14ac:dyDescent="0.3">
      <c r="I719" s="54"/>
    </row>
    <row r="720" spans="9:9" x14ac:dyDescent="0.3">
      <c r="I720" s="54"/>
    </row>
    <row r="721" spans="9:9" x14ac:dyDescent="0.3">
      <c r="I721" s="54"/>
    </row>
    <row r="722" spans="9:9" x14ac:dyDescent="0.3">
      <c r="I722" s="54"/>
    </row>
    <row r="723" spans="9:9" x14ac:dyDescent="0.3">
      <c r="I723" s="54"/>
    </row>
    <row r="724" spans="9:9" x14ac:dyDescent="0.3">
      <c r="I724" s="54"/>
    </row>
    <row r="725" spans="9:9" x14ac:dyDescent="0.3">
      <c r="I725" s="54"/>
    </row>
    <row r="726" spans="9:9" x14ac:dyDescent="0.3">
      <c r="I726" s="54"/>
    </row>
    <row r="727" spans="9:9" x14ac:dyDescent="0.3">
      <c r="I727" s="54"/>
    </row>
    <row r="728" spans="9:9" x14ac:dyDescent="0.3">
      <c r="I728" s="54"/>
    </row>
    <row r="729" spans="9:9" x14ac:dyDescent="0.3">
      <c r="I729" s="54"/>
    </row>
    <row r="730" spans="9:9" x14ac:dyDescent="0.3">
      <c r="I730" s="54"/>
    </row>
    <row r="731" spans="9:9" x14ac:dyDescent="0.3">
      <c r="I731" s="54"/>
    </row>
    <row r="732" spans="9:9" x14ac:dyDescent="0.3">
      <c r="I732" s="54"/>
    </row>
    <row r="733" spans="9:9" x14ac:dyDescent="0.3">
      <c r="I733" s="54"/>
    </row>
    <row r="734" spans="9:9" x14ac:dyDescent="0.3">
      <c r="I734" s="54"/>
    </row>
    <row r="735" spans="9:9" x14ac:dyDescent="0.3">
      <c r="I735" s="54"/>
    </row>
    <row r="736" spans="9:9" x14ac:dyDescent="0.3">
      <c r="I736" s="54"/>
    </row>
    <row r="737" spans="9:9" x14ac:dyDescent="0.3">
      <c r="I737" s="54"/>
    </row>
    <row r="738" spans="9:9" x14ac:dyDescent="0.3">
      <c r="I738" s="54"/>
    </row>
    <row r="739" spans="9:9" x14ac:dyDescent="0.3">
      <c r="I739" s="54"/>
    </row>
    <row r="740" spans="9:9" x14ac:dyDescent="0.3">
      <c r="I740" s="54"/>
    </row>
    <row r="741" spans="9:9" x14ac:dyDescent="0.3">
      <c r="I741" s="54"/>
    </row>
    <row r="742" spans="9:9" x14ac:dyDescent="0.3">
      <c r="I742" s="54"/>
    </row>
    <row r="743" spans="9:9" x14ac:dyDescent="0.3">
      <c r="I743" s="54"/>
    </row>
    <row r="744" spans="9:9" x14ac:dyDescent="0.3">
      <c r="I744" s="54"/>
    </row>
    <row r="745" spans="9:9" x14ac:dyDescent="0.3">
      <c r="I745" s="54"/>
    </row>
    <row r="746" spans="9:9" x14ac:dyDescent="0.3">
      <c r="I746" s="54"/>
    </row>
    <row r="747" spans="9:9" x14ac:dyDescent="0.3">
      <c r="I747" s="54"/>
    </row>
    <row r="748" spans="9:9" x14ac:dyDescent="0.3">
      <c r="I748" s="54"/>
    </row>
    <row r="749" spans="9:9" x14ac:dyDescent="0.3">
      <c r="I749" s="54"/>
    </row>
    <row r="750" spans="9:9" x14ac:dyDescent="0.3">
      <c r="I750" s="54"/>
    </row>
    <row r="751" spans="9:9" x14ac:dyDescent="0.3">
      <c r="I751" s="54"/>
    </row>
    <row r="752" spans="9:9" x14ac:dyDescent="0.3">
      <c r="I752" s="54"/>
    </row>
    <row r="753" spans="9:9" x14ac:dyDescent="0.3">
      <c r="I753" s="54"/>
    </row>
    <row r="754" spans="9:9" x14ac:dyDescent="0.3">
      <c r="I754" s="54"/>
    </row>
    <row r="755" spans="9:9" x14ac:dyDescent="0.3">
      <c r="I755" s="54"/>
    </row>
    <row r="756" spans="9:9" x14ac:dyDescent="0.3">
      <c r="I756" s="54"/>
    </row>
    <row r="757" spans="9:9" x14ac:dyDescent="0.3">
      <c r="I757" s="54"/>
    </row>
    <row r="758" spans="9:9" x14ac:dyDescent="0.3">
      <c r="I758" s="54"/>
    </row>
    <row r="759" spans="9:9" x14ac:dyDescent="0.3">
      <c r="I759" s="54"/>
    </row>
    <row r="760" spans="9:9" x14ac:dyDescent="0.3">
      <c r="I760" s="54"/>
    </row>
    <row r="761" spans="9:9" x14ac:dyDescent="0.3">
      <c r="I761" s="54"/>
    </row>
    <row r="762" spans="9:9" x14ac:dyDescent="0.3">
      <c r="I762" s="54"/>
    </row>
    <row r="763" spans="9:9" x14ac:dyDescent="0.3">
      <c r="I763" s="54"/>
    </row>
    <row r="764" spans="9:9" x14ac:dyDescent="0.3">
      <c r="I764" s="54"/>
    </row>
    <row r="765" spans="9:9" x14ac:dyDescent="0.3">
      <c r="I765" s="54"/>
    </row>
    <row r="766" spans="9:9" x14ac:dyDescent="0.3">
      <c r="I766" s="54"/>
    </row>
    <row r="767" spans="9:9" x14ac:dyDescent="0.3">
      <c r="I767" s="54"/>
    </row>
    <row r="768" spans="9:9" x14ac:dyDescent="0.3">
      <c r="I768" s="54"/>
    </row>
    <row r="769" spans="9:9" x14ac:dyDescent="0.3">
      <c r="I769" s="54"/>
    </row>
    <row r="770" spans="9:9" x14ac:dyDescent="0.3">
      <c r="I770" s="54"/>
    </row>
    <row r="771" spans="9:9" x14ac:dyDescent="0.3">
      <c r="I771" s="54"/>
    </row>
    <row r="772" spans="9:9" x14ac:dyDescent="0.3">
      <c r="I772" s="54"/>
    </row>
    <row r="773" spans="9:9" x14ac:dyDescent="0.3">
      <c r="I773" s="54"/>
    </row>
    <row r="774" spans="9:9" x14ac:dyDescent="0.3">
      <c r="I774" s="54"/>
    </row>
    <row r="775" spans="9:9" x14ac:dyDescent="0.3">
      <c r="I775" s="54"/>
    </row>
    <row r="776" spans="9:9" x14ac:dyDescent="0.3">
      <c r="I776" s="54"/>
    </row>
    <row r="777" spans="9:9" x14ac:dyDescent="0.3">
      <c r="I777" s="54"/>
    </row>
    <row r="778" spans="9:9" x14ac:dyDescent="0.3">
      <c r="I778" s="54"/>
    </row>
    <row r="779" spans="9:9" x14ac:dyDescent="0.3">
      <c r="I779" s="54"/>
    </row>
    <row r="780" spans="9:9" x14ac:dyDescent="0.3">
      <c r="I780" s="54"/>
    </row>
    <row r="781" spans="9:9" x14ac:dyDescent="0.3">
      <c r="I781" s="54"/>
    </row>
    <row r="782" spans="9:9" x14ac:dyDescent="0.3">
      <c r="I782" s="54"/>
    </row>
    <row r="783" spans="9:9" x14ac:dyDescent="0.3">
      <c r="I783" s="54"/>
    </row>
    <row r="784" spans="9:9" x14ac:dyDescent="0.3">
      <c r="I784" s="54"/>
    </row>
    <row r="785" spans="9:9" x14ac:dyDescent="0.3">
      <c r="I785" s="54"/>
    </row>
    <row r="786" spans="9:9" x14ac:dyDescent="0.3">
      <c r="I786" s="54"/>
    </row>
    <row r="787" spans="9:9" x14ac:dyDescent="0.3">
      <c r="I787" s="54"/>
    </row>
    <row r="788" spans="9:9" x14ac:dyDescent="0.3">
      <c r="I788" s="54"/>
    </row>
    <row r="789" spans="9:9" x14ac:dyDescent="0.3">
      <c r="I789" s="54"/>
    </row>
    <row r="790" spans="9:9" x14ac:dyDescent="0.3">
      <c r="I790" s="54"/>
    </row>
    <row r="791" spans="9:9" x14ac:dyDescent="0.3">
      <c r="I791" s="54"/>
    </row>
    <row r="792" spans="9:9" x14ac:dyDescent="0.3">
      <c r="I792" s="54"/>
    </row>
    <row r="793" spans="9:9" x14ac:dyDescent="0.3">
      <c r="I793" s="54"/>
    </row>
    <row r="794" spans="9:9" x14ac:dyDescent="0.3">
      <c r="I794" s="54"/>
    </row>
    <row r="795" spans="9:9" x14ac:dyDescent="0.3">
      <c r="I795" s="54"/>
    </row>
    <row r="796" spans="9:9" x14ac:dyDescent="0.3">
      <c r="I796" s="54"/>
    </row>
    <row r="797" spans="9:9" x14ac:dyDescent="0.3">
      <c r="I797" s="54"/>
    </row>
    <row r="798" spans="9:9" x14ac:dyDescent="0.3">
      <c r="I798" s="54"/>
    </row>
    <row r="799" spans="9:9" x14ac:dyDescent="0.3">
      <c r="I799" s="54"/>
    </row>
    <row r="800" spans="9:9" x14ac:dyDescent="0.3">
      <c r="I800" s="54"/>
    </row>
    <row r="801" spans="9:9" x14ac:dyDescent="0.3">
      <c r="I801" s="54"/>
    </row>
    <row r="802" spans="9:9" x14ac:dyDescent="0.3">
      <c r="I802" s="54"/>
    </row>
    <row r="803" spans="9:9" x14ac:dyDescent="0.3">
      <c r="I803" s="54"/>
    </row>
    <row r="804" spans="9:9" x14ac:dyDescent="0.3">
      <c r="I804" s="54"/>
    </row>
    <row r="805" spans="9:9" x14ac:dyDescent="0.3">
      <c r="I805" s="54"/>
    </row>
    <row r="806" spans="9:9" x14ac:dyDescent="0.3">
      <c r="I806" s="54"/>
    </row>
    <row r="807" spans="9:9" x14ac:dyDescent="0.3">
      <c r="I807" s="54"/>
    </row>
    <row r="808" spans="9:9" x14ac:dyDescent="0.3">
      <c r="I808" s="54"/>
    </row>
    <row r="809" spans="9:9" x14ac:dyDescent="0.3">
      <c r="I809" s="54"/>
    </row>
    <row r="810" spans="9:9" x14ac:dyDescent="0.3">
      <c r="I810" s="54"/>
    </row>
    <row r="811" spans="9:9" x14ac:dyDescent="0.3">
      <c r="I811" s="54"/>
    </row>
    <row r="812" spans="9:9" x14ac:dyDescent="0.3">
      <c r="I812" s="54"/>
    </row>
    <row r="813" spans="9:9" x14ac:dyDescent="0.3">
      <c r="I813" s="54"/>
    </row>
    <row r="814" spans="9:9" x14ac:dyDescent="0.3">
      <c r="I814" s="54"/>
    </row>
    <row r="815" spans="9:9" x14ac:dyDescent="0.3">
      <c r="I815" s="54"/>
    </row>
    <row r="816" spans="9:9" x14ac:dyDescent="0.3">
      <c r="I816" s="54"/>
    </row>
    <row r="817" spans="9:9" x14ac:dyDescent="0.3">
      <c r="I817" s="54"/>
    </row>
    <row r="818" spans="9:9" x14ac:dyDescent="0.3">
      <c r="I818" s="54"/>
    </row>
    <row r="819" spans="9:9" x14ac:dyDescent="0.3">
      <c r="I819" s="54"/>
    </row>
    <row r="820" spans="9:9" x14ac:dyDescent="0.3">
      <c r="I820" s="54"/>
    </row>
    <row r="821" spans="9:9" x14ac:dyDescent="0.3">
      <c r="I821" s="54"/>
    </row>
    <row r="822" spans="9:9" x14ac:dyDescent="0.3">
      <c r="I822" s="54"/>
    </row>
    <row r="823" spans="9:9" x14ac:dyDescent="0.3">
      <c r="I823" s="54"/>
    </row>
    <row r="824" spans="9:9" x14ac:dyDescent="0.3">
      <c r="I824" s="54"/>
    </row>
    <row r="825" spans="9:9" x14ac:dyDescent="0.3">
      <c r="I825" s="54"/>
    </row>
    <row r="826" spans="9:9" x14ac:dyDescent="0.3">
      <c r="I826" s="54"/>
    </row>
    <row r="827" spans="9:9" x14ac:dyDescent="0.3">
      <c r="I827" s="54"/>
    </row>
    <row r="828" spans="9:9" x14ac:dyDescent="0.3">
      <c r="I828" s="54"/>
    </row>
    <row r="829" spans="9:9" x14ac:dyDescent="0.3">
      <c r="I829" s="54"/>
    </row>
    <row r="830" spans="9:9" x14ac:dyDescent="0.3">
      <c r="I830" s="54"/>
    </row>
    <row r="831" spans="9:9" x14ac:dyDescent="0.3">
      <c r="I831" s="54"/>
    </row>
    <row r="832" spans="9:9" x14ac:dyDescent="0.3">
      <c r="I832" s="54"/>
    </row>
    <row r="833" spans="9:9" x14ac:dyDescent="0.3">
      <c r="I833" s="54"/>
    </row>
    <row r="834" spans="9:9" x14ac:dyDescent="0.3">
      <c r="I834" s="54"/>
    </row>
    <row r="835" spans="9:9" x14ac:dyDescent="0.3">
      <c r="I835" s="54"/>
    </row>
    <row r="836" spans="9:9" x14ac:dyDescent="0.3">
      <c r="I836" s="54"/>
    </row>
    <row r="837" spans="9:9" x14ac:dyDescent="0.3">
      <c r="I837" s="54"/>
    </row>
    <row r="838" spans="9:9" x14ac:dyDescent="0.3">
      <c r="I838" s="54"/>
    </row>
    <row r="839" spans="9:9" x14ac:dyDescent="0.3">
      <c r="I839" s="54"/>
    </row>
    <row r="840" spans="9:9" x14ac:dyDescent="0.3">
      <c r="I840" s="54"/>
    </row>
    <row r="841" spans="9:9" x14ac:dyDescent="0.3">
      <c r="I841" s="54"/>
    </row>
    <row r="842" spans="9:9" x14ac:dyDescent="0.3">
      <c r="I842" s="54"/>
    </row>
    <row r="843" spans="9:9" x14ac:dyDescent="0.3">
      <c r="I843" s="54"/>
    </row>
    <row r="844" spans="9:9" x14ac:dyDescent="0.3">
      <c r="I844" s="54"/>
    </row>
    <row r="845" spans="9:9" x14ac:dyDescent="0.3">
      <c r="I845" s="54"/>
    </row>
    <row r="846" spans="9:9" x14ac:dyDescent="0.3">
      <c r="I846" s="54"/>
    </row>
    <row r="847" spans="9:9" x14ac:dyDescent="0.3">
      <c r="I847" s="54"/>
    </row>
    <row r="848" spans="9:9" x14ac:dyDescent="0.3">
      <c r="I848" s="54"/>
    </row>
    <row r="849" spans="9:9" x14ac:dyDescent="0.3">
      <c r="I849" s="54"/>
    </row>
    <row r="850" spans="9:9" x14ac:dyDescent="0.3">
      <c r="I850" s="54"/>
    </row>
    <row r="851" spans="9:9" x14ac:dyDescent="0.3">
      <c r="I851" s="54"/>
    </row>
    <row r="852" spans="9:9" x14ac:dyDescent="0.3">
      <c r="I852" s="54"/>
    </row>
    <row r="853" spans="9:9" x14ac:dyDescent="0.3">
      <c r="I853" s="54"/>
    </row>
    <row r="854" spans="9:9" x14ac:dyDescent="0.3">
      <c r="I854" s="54"/>
    </row>
    <row r="855" spans="9:9" x14ac:dyDescent="0.3">
      <c r="I855" s="54"/>
    </row>
    <row r="856" spans="9:9" x14ac:dyDescent="0.3">
      <c r="I856" s="54"/>
    </row>
    <row r="857" spans="9:9" x14ac:dyDescent="0.3">
      <c r="I857" s="54"/>
    </row>
    <row r="858" spans="9:9" x14ac:dyDescent="0.3">
      <c r="I858" s="54"/>
    </row>
    <row r="859" spans="9:9" x14ac:dyDescent="0.3">
      <c r="I859" s="54"/>
    </row>
    <row r="860" spans="9:9" x14ac:dyDescent="0.3">
      <c r="I860" s="54"/>
    </row>
    <row r="861" spans="9:9" x14ac:dyDescent="0.3">
      <c r="I861" s="54"/>
    </row>
    <row r="862" spans="9:9" x14ac:dyDescent="0.3">
      <c r="I862" s="54"/>
    </row>
    <row r="863" spans="9:9" x14ac:dyDescent="0.3">
      <c r="I863" s="54"/>
    </row>
    <row r="864" spans="9:9" x14ac:dyDescent="0.3">
      <c r="I864" s="54"/>
    </row>
    <row r="865" spans="9:9" x14ac:dyDescent="0.3">
      <c r="I865" s="54"/>
    </row>
    <row r="866" spans="9:9" x14ac:dyDescent="0.3">
      <c r="I866" s="54"/>
    </row>
    <row r="867" spans="9:9" x14ac:dyDescent="0.3">
      <c r="I867" s="54"/>
    </row>
    <row r="868" spans="9:9" x14ac:dyDescent="0.3">
      <c r="I868" s="54"/>
    </row>
    <row r="869" spans="9:9" x14ac:dyDescent="0.3">
      <c r="I869" s="54"/>
    </row>
    <row r="870" spans="9:9" x14ac:dyDescent="0.3">
      <c r="I870" s="54"/>
    </row>
    <row r="871" spans="9:9" x14ac:dyDescent="0.3">
      <c r="I871" s="54"/>
    </row>
    <row r="872" spans="9:9" x14ac:dyDescent="0.3">
      <c r="I872" s="54"/>
    </row>
    <row r="873" spans="9:9" x14ac:dyDescent="0.3">
      <c r="I873" s="54"/>
    </row>
    <row r="874" spans="9:9" x14ac:dyDescent="0.3">
      <c r="I874" s="54"/>
    </row>
    <row r="875" spans="9:9" x14ac:dyDescent="0.3">
      <c r="I875" s="54"/>
    </row>
    <row r="876" spans="9:9" x14ac:dyDescent="0.3">
      <c r="I876" s="54"/>
    </row>
    <row r="877" spans="9:9" x14ac:dyDescent="0.3">
      <c r="I877" s="54"/>
    </row>
    <row r="878" spans="9:9" x14ac:dyDescent="0.3">
      <c r="I878" s="54"/>
    </row>
    <row r="879" spans="9:9" x14ac:dyDescent="0.3">
      <c r="I879" s="54"/>
    </row>
    <row r="880" spans="9:9" x14ac:dyDescent="0.3">
      <c r="I880" s="54"/>
    </row>
    <row r="881" spans="9:9" x14ac:dyDescent="0.3">
      <c r="I881" s="54"/>
    </row>
    <row r="882" spans="9:9" x14ac:dyDescent="0.3">
      <c r="I882" s="54"/>
    </row>
    <row r="883" spans="9:9" x14ac:dyDescent="0.3">
      <c r="I883" s="54"/>
    </row>
    <row r="884" spans="9:9" x14ac:dyDescent="0.3">
      <c r="I884" s="54"/>
    </row>
    <row r="885" spans="9:9" x14ac:dyDescent="0.3">
      <c r="I885" s="54"/>
    </row>
    <row r="886" spans="9:9" x14ac:dyDescent="0.3">
      <c r="I886" s="54"/>
    </row>
    <row r="887" spans="9:9" x14ac:dyDescent="0.3">
      <c r="I887" s="54"/>
    </row>
    <row r="888" spans="9:9" x14ac:dyDescent="0.3">
      <c r="I888" s="54"/>
    </row>
    <row r="889" spans="9:9" x14ac:dyDescent="0.3">
      <c r="I889" s="54"/>
    </row>
    <row r="890" spans="9:9" x14ac:dyDescent="0.3">
      <c r="I890" s="54"/>
    </row>
    <row r="891" spans="9:9" x14ac:dyDescent="0.3">
      <c r="I891" s="54"/>
    </row>
    <row r="892" spans="9:9" x14ac:dyDescent="0.3">
      <c r="I892" s="54"/>
    </row>
    <row r="893" spans="9:9" x14ac:dyDescent="0.3">
      <c r="I893" s="54"/>
    </row>
    <row r="894" spans="9:9" x14ac:dyDescent="0.3">
      <c r="I894" s="54"/>
    </row>
    <row r="895" spans="9:9" x14ac:dyDescent="0.3">
      <c r="I895" s="54"/>
    </row>
    <row r="896" spans="9:9" x14ac:dyDescent="0.3">
      <c r="I896" s="54"/>
    </row>
    <row r="897" spans="9:9" x14ac:dyDescent="0.3">
      <c r="I897" s="54"/>
    </row>
    <row r="898" spans="9:9" x14ac:dyDescent="0.3">
      <c r="I898" s="54"/>
    </row>
    <row r="899" spans="9:9" x14ac:dyDescent="0.3">
      <c r="I899" s="54"/>
    </row>
    <row r="900" spans="9:9" x14ac:dyDescent="0.3">
      <c r="I900" s="54"/>
    </row>
    <row r="901" spans="9:9" x14ac:dyDescent="0.3">
      <c r="I901" s="54"/>
    </row>
    <row r="902" spans="9:9" x14ac:dyDescent="0.3">
      <c r="I902" s="54"/>
    </row>
    <row r="903" spans="9:9" x14ac:dyDescent="0.3">
      <c r="I903" s="54"/>
    </row>
    <row r="904" spans="9:9" x14ac:dyDescent="0.3">
      <c r="I904" s="54"/>
    </row>
    <row r="905" spans="9:9" x14ac:dyDescent="0.3">
      <c r="I905" s="54"/>
    </row>
    <row r="906" spans="9:9" x14ac:dyDescent="0.3">
      <c r="I906" s="54"/>
    </row>
    <row r="907" spans="9:9" x14ac:dyDescent="0.3">
      <c r="I907" s="54"/>
    </row>
    <row r="908" spans="9:9" x14ac:dyDescent="0.3">
      <c r="I908" s="54"/>
    </row>
    <row r="909" spans="9:9" x14ac:dyDescent="0.3">
      <c r="I909" s="54"/>
    </row>
    <row r="910" spans="9:9" x14ac:dyDescent="0.3">
      <c r="I910" s="54"/>
    </row>
    <row r="911" spans="9:9" x14ac:dyDescent="0.3">
      <c r="I911" s="54"/>
    </row>
    <row r="912" spans="9:9" x14ac:dyDescent="0.3">
      <c r="I912" s="54"/>
    </row>
    <row r="913" spans="9:9" x14ac:dyDescent="0.3">
      <c r="I913" s="54"/>
    </row>
    <row r="914" spans="9:9" x14ac:dyDescent="0.3">
      <c r="I914" s="54"/>
    </row>
    <row r="915" spans="9:9" x14ac:dyDescent="0.3">
      <c r="I915" s="54"/>
    </row>
    <row r="916" spans="9:9" x14ac:dyDescent="0.3">
      <c r="I916" s="54"/>
    </row>
    <row r="917" spans="9:9" x14ac:dyDescent="0.3">
      <c r="I917" s="54"/>
    </row>
    <row r="918" spans="9:9" x14ac:dyDescent="0.3">
      <c r="I918" s="54"/>
    </row>
    <row r="919" spans="9:9" x14ac:dyDescent="0.3">
      <c r="I919" s="54"/>
    </row>
    <row r="920" spans="9:9" x14ac:dyDescent="0.3">
      <c r="I920" s="54"/>
    </row>
    <row r="921" spans="9:9" x14ac:dyDescent="0.3">
      <c r="I921" s="54"/>
    </row>
    <row r="922" spans="9:9" x14ac:dyDescent="0.3">
      <c r="I922" s="54"/>
    </row>
    <row r="923" spans="9:9" x14ac:dyDescent="0.3">
      <c r="I923" s="54"/>
    </row>
    <row r="924" spans="9:9" x14ac:dyDescent="0.3">
      <c r="I924" s="54"/>
    </row>
    <row r="925" spans="9:9" x14ac:dyDescent="0.3">
      <c r="I925" s="54"/>
    </row>
    <row r="926" spans="9:9" x14ac:dyDescent="0.3">
      <c r="I926" s="54"/>
    </row>
    <row r="927" spans="9:9" x14ac:dyDescent="0.3">
      <c r="I927" s="54"/>
    </row>
    <row r="928" spans="9:9" x14ac:dyDescent="0.3">
      <c r="I928" s="54"/>
    </row>
    <row r="929" spans="9:9" x14ac:dyDescent="0.3">
      <c r="I929" s="54"/>
    </row>
    <row r="930" spans="9:9" x14ac:dyDescent="0.3">
      <c r="I930" s="54"/>
    </row>
    <row r="931" spans="9:9" x14ac:dyDescent="0.3">
      <c r="I931" s="54"/>
    </row>
    <row r="932" spans="9:9" x14ac:dyDescent="0.3">
      <c r="I932" s="54"/>
    </row>
    <row r="933" spans="9:9" x14ac:dyDescent="0.3">
      <c r="I933" s="54"/>
    </row>
    <row r="934" spans="9:9" x14ac:dyDescent="0.3">
      <c r="I934" s="54"/>
    </row>
    <row r="935" spans="9:9" x14ac:dyDescent="0.3">
      <c r="I935" s="54"/>
    </row>
    <row r="936" spans="9:9" x14ac:dyDescent="0.3">
      <c r="I936" s="54"/>
    </row>
    <row r="937" spans="9:9" x14ac:dyDescent="0.3">
      <c r="I937" s="54"/>
    </row>
    <row r="938" spans="9:9" x14ac:dyDescent="0.3">
      <c r="I938" s="54"/>
    </row>
    <row r="939" spans="9:9" x14ac:dyDescent="0.3">
      <c r="I939" s="54"/>
    </row>
    <row r="940" spans="9:9" x14ac:dyDescent="0.3">
      <c r="I940" s="54"/>
    </row>
    <row r="941" spans="9:9" x14ac:dyDescent="0.3">
      <c r="I941" s="54"/>
    </row>
    <row r="942" spans="9:9" x14ac:dyDescent="0.3">
      <c r="I942" s="54"/>
    </row>
    <row r="943" spans="9:9" x14ac:dyDescent="0.3">
      <c r="I943" s="54"/>
    </row>
    <row r="944" spans="9:9" x14ac:dyDescent="0.3">
      <c r="I944" s="54"/>
    </row>
    <row r="945" spans="9:9" x14ac:dyDescent="0.3">
      <c r="I945" s="54"/>
    </row>
    <row r="946" spans="9:9" x14ac:dyDescent="0.3">
      <c r="I946" s="54"/>
    </row>
    <row r="947" spans="9:9" x14ac:dyDescent="0.3">
      <c r="I947" s="54"/>
    </row>
    <row r="948" spans="9:9" x14ac:dyDescent="0.3">
      <c r="I948" s="54"/>
    </row>
    <row r="949" spans="9:9" x14ac:dyDescent="0.3">
      <c r="I949" s="54"/>
    </row>
    <row r="950" spans="9:9" x14ac:dyDescent="0.3">
      <c r="I950" s="54"/>
    </row>
    <row r="951" spans="9:9" x14ac:dyDescent="0.3">
      <c r="I951" s="54"/>
    </row>
    <row r="952" spans="9:9" x14ac:dyDescent="0.3">
      <c r="I952" s="54"/>
    </row>
    <row r="953" spans="9:9" x14ac:dyDescent="0.3">
      <c r="I953" s="54"/>
    </row>
    <row r="954" spans="9:9" x14ac:dyDescent="0.3">
      <c r="I954" s="54"/>
    </row>
    <row r="955" spans="9:9" x14ac:dyDescent="0.3">
      <c r="I955" s="54"/>
    </row>
    <row r="956" spans="9:9" x14ac:dyDescent="0.3">
      <c r="I956" s="54"/>
    </row>
    <row r="957" spans="9:9" x14ac:dyDescent="0.3">
      <c r="I957" s="54"/>
    </row>
    <row r="958" spans="9:9" x14ac:dyDescent="0.3">
      <c r="I958" s="54"/>
    </row>
    <row r="959" spans="9:9" x14ac:dyDescent="0.3">
      <c r="I959" s="54"/>
    </row>
    <row r="960" spans="9:9" x14ac:dyDescent="0.3">
      <c r="I960" s="54"/>
    </row>
    <row r="961" spans="9:9" x14ac:dyDescent="0.3">
      <c r="I961" s="54"/>
    </row>
    <row r="962" spans="9:9" x14ac:dyDescent="0.3">
      <c r="I962" s="54"/>
    </row>
    <row r="963" spans="9:9" x14ac:dyDescent="0.3">
      <c r="I963" s="54"/>
    </row>
    <row r="964" spans="9:9" x14ac:dyDescent="0.3">
      <c r="I964" s="54"/>
    </row>
    <row r="965" spans="9:9" x14ac:dyDescent="0.3">
      <c r="I965" s="54"/>
    </row>
    <row r="966" spans="9:9" x14ac:dyDescent="0.3">
      <c r="I966" s="54"/>
    </row>
    <row r="967" spans="9:9" x14ac:dyDescent="0.3">
      <c r="I967" s="54"/>
    </row>
    <row r="968" spans="9:9" x14ac:dyDescent="0.3">
      <c r="I968" s="54"/>
    </row>
    <row r="969" spans="9:9" x14ac:dyDescent="0.3">
      <c r="I969" s="54"/>
    </row>
    <row r="970" spans="9:9" x14ac:dyDescent="0.3">
      <c r="I970" s="54"/>
    </row>
    <row r="971" spans="9:9" x14ac:dyDescent="0.3">
      <c r="I971" s="54"/>
    </row>
    <row r="972" spans="9:9" x14ac:dyDescent="0.3">
      <c r="I972" s="54"/>
    </row>
    <row r="973" spans="9:9" x14ac:dyDescent="0.3">
      <c r="I973" s="54"/>
    </row>
    <row r="974" spans="9:9" x14ac:dyDescent="0.3">
      <c r="I974" s="54"/>
    </row>
    <row r="975" spans="9:9" x14ac:dyDescent="0.3">
      <c r="I975" s="54"/>
    </row>
    <row r="976" spans="9:9" x14ac:dyDescent="0.3">
      <c r="I976" s="54"/>
    </row>
    <row r="977" spans="9:9" x14ac:dyDescent="0.3">
      <c r="I977" s="54"/>
    </row>
    <row r="978" spans="9:9" x14ac:dyDescent="0.3">
      <c r="I978" s="54"/>
    </row>
    <row r="979" spans="9:9" x14ac:dyDescent="0.3">
      <c r="I979" s="54"/>
    </row>
    <row r="980" spans="9:9" x14ac:dyDescent="0.3">
      <c r="I980" s="54"/>
    </row>
    <row r="981" spans="9:9" x14ac:dyDescent="0.3">
      <c r="I981" s="54"/>
    </row>
    <row r="982" spans="9:9" x14ac:dyDescent="0.3">
      <c r="I982" s="54"/>
    </row>
    <row r="983" spans="9:9" x14ac:dyDescent="0.3">
      <c r="I983" s="54"/>
    </row>
    <row r="984" spans="9:9" x14ac:dyDescent="0.3">
      <c r="I984" s="54"/>
    </row>
    <row r="985" spans="9:9" x14ac:dyDescent="0.3">
      <c r="I985" s="54"/>
    </row>
    <row r="986" spans="9:9" x14ac:dyDescent="0.3">
      <c r="I986" s="54"/>
    </row>
    <row r="987" spans="9:9" x14ac:dyDescent="0.3">
      <c r="I987" s="54"/>
    </row>
    <row r="988" spans="9:9" x14ac:dyDescent="0.3">
      <c r="I988" s="54"/>
    </row>
    <row r="989" spans="9:9" x14ac:dyDescent="0.3">
      <c r="I989" s="54"/>
    </row>
    <row r="990" spans="9:9" x14ac:dyDescent="0.3">
      <c r="I990" s="54"/>
    </row>
    <row r="991" spans="9:9" x14ac:dyDescent="0.3">
      <c r="I991" s="54"/>
    </row>
    <row r="992" spans="9:9" x14ac:dyDescent="0.3">
      <c r="I992" s="54"/>
    </row>
    <row r="993" spans="9:9" x14ac:dyDescent="0.3">
      <c r="I993" s="54"/>
    </row>
    <row r="994" spans="9:9" x14ac:dyDescent="0.3">
      <c r="I994" s="54"/>
    </row>
    <row r="995" spans="9:9" x14ac:dyDescent="0.3">
      <c r="I995" s="54"/>
    </row>
    <row r="996" spans="9:9" x14ac:dyDescent="0.3">
      <c r="I996" s="54"/>
    </row>
    <row r="997" spans="9:9" x14ac:dyDescent="0.3">
      <c r="I997" s="54"/>
    </row>
    <row r="998" spans="9:9" x14ac:dyDescent="0.3">
      <c r="I998" s="54"/>
    </row>
    <row r="999" spans="9:9" x14ac:dyDescent="0.3">
      <c r="I999" s="54"/>
    </row>
    <row r="1000" spans="9:9" x14ac:dyDescent="0.3">
      <c r="I1000" s="54"/>
    </row>
    <row r="1001" spans="9:9" x14ac:dyDescent="0.3">
      <c r="I1001" s="54"/>
    </row>
    <row r="1002" spans="9:9" x14ac:dyDescent="0.3">
      <c r="I1002" s="54"/>
    </row>
    <row r="1003" spans="9:9" x14ac:dyDescent="0.3">
      <c r="I1003" s="54"/>
    </row>
    <row r="1004" spans="9:9" x14ac:dyDescent="0.3">
      <c r="I1004" s="54"/>
    </row>
    <row r="1005" spans="9:9" x14ac:dyDescent="0.3">
      <c r="I1005" s="54"/>
    </row>
    <row r="1006" spans="9:9" x14ac:dyDescent="0.3">
      <c r="I1006" s="54"/>
    </row>
    <row r="1007" spans="9:9" x14ac:dyDescent="0.3">
      <c r="I1007" s="54"/>
    </row>
    <row r="1008" spans="9:9" x14ac:dyDescent="0.3">
      <c r="I1008" s="54"/>
    </row>
    <row r="1009" spans="9:9" x14ac:dyDescent="0.3">
      <c r="I1009" s="54"/>
    </row>
    <row r="1010" spans="9:9" x14ac:dyDescent="0.3">
      <c r="I1010" s="54"/>
    </row>
    <row r="1011" spans="9:9" x14ac:dyDescent="0.3">
      <c r="I1011" s="54"/>
    </row>
    <row r="1012" spans="9:9" x14ac:dyDescent="0.3">
      <c r="I1012" s="54"/>
    </row>
    <row r="1013" spans="9:9" x14ac:dyDescent="0.3">
      <c r="I1013" s="54"/>
    </row>
    <row r="1014" spans="9:9" x14ac:dyDescent="0.3">
      <c r="I1014" s="54"/>
    </row>
    <row r="1015" spans="9:9" x14ac:dyDescent="0.3">
      <c r="I1015" s="54"/>
    </row>
    <row r="1016" spans="9:9" x14ac:dyDescent="0.3">
      <c r="I1016" s="54"/>
    </row>
    <row r="1017" spans="9:9" x14ac:dyDescent="0.3">
      <c r="I1017" s="54"/>
    </row>
    <row r="1018" spans="9:9" x14ac:dyDescent="0.3">
      <c r="I1018" s="54"/>
    </row>
    <row r="1019" spans="9:9" x14ac:dyDescent="0.3">
      <c r="I1019" s="54"/>
    </row>
    <row r="1020" spans="9:9" x14ac:dyDescent="0.3">
      <c r="I1020" s="54"/>
    </row>
    <row r="1021" spans="9:9" x14ac:dyDescent="0.3">
      <c r="I1021" s="54"/>
    </row>
    <row r="1022" spans="9:9" x14ac:dyDescent="0.3">
      <c r="I1022" s="54"/>
    </row>
    <row r="1023" spans="9:9" x14ac:dyDescent="0.3">
      <c r="I1023" s="54"/>
    </row>
    <row r="1024" spans="9:9" x14ac:dyDescent="0.3">
      <c r="I1024" s="54"/>
    </row>
    <row r="1025" spans="9:9" x14ac:dyDescent="0.3">
      <c r="I1025" s="54"/>
    </row>
    <row r="1026" spans="9:9" x14ac:dyDescent="0.3">
      <c r="I1026" s="54"/>
    </row>
    <row r="1027" spans="9:9" x14ac:dyDescent="0.3">
      <c r="I1027" s="54"/>
    </row>
    <row r="1028" spans="9:9" x14ac:dyDescent="0.3">
      <c r="I1028" s="54"/>
    </row>
    <row r="1029" spans="9:9" x14ac:dyDescent="0.3">
      <c r="I1029" s="54"/>
    </row>
    <row r="1030" spans="9:9" x14ac:dyDescent="0.3">
      <c r="I1030" s="54"/>
    </row>
    <row r="1031" spans="9:9" x14ac:dyDescent="0.3">
      <c r="I1031" s="54"/>
    </row>
    <row r="1032" spans="9:9" x14ac:dyDescent="0.3">
      <c r="I1032" s="54"/>
    </row>
    <row r="1033" spans="9:9" x14ac:dyDescent="0.3">
      <c r="I1033" s="54"/>
    </row>
    <row r="1034" spans="9:9" x14ac:dyDescent="0.3">
      <c r="I1034" s="54"/>
    </row>
    <row r="1035" spans="9:9" x14ac:dyDescent="0.3">
      <c r="I1035" s="54"/>
    </row>
    <row r="1036" spans="9:9" x14ac:dyDescent="0.3">
      <c r="I1036" s="54"/>
    </row>
    <row r="1037" spans="9:9" x14ac:dyDescent="0.3">
      <c r="I1037" s="54"/>
    </row>
    <row r="1038" spans="9:9" x14ac:dyDescent="0.3">
      <c r="I1038" s="54"/>
    </row>
    <row r="1039" spans="9:9" x14ac:dyDescent="0.3">
      <c r="I1039" s="54"/>
    </row>
    <row r="1040" spans="9:9" x14ac:dyDescent="0.3">
      <c r="I1040" s="54"/>
    </row>
    <row r="1041" spans="9:9" x14ac:dyDescent="0.3">
      <c r="I1041" s="54"/>
    </row>
    <row r="1042" spans="9:9" x14ac:dyDescent="0.3">
      <c r="I1042" s="54"/>
    </row>
    <row r="1043" spans="9:9" x14ac:dyDescent="0.3">
      <c r="I1043" s="54"/>
    </row>
    <row r="1044" spans="9:9" x14ac:dyDescent="0.3">
      <c r="I1044" s="54"/>
    </row>
    <row r="1045" spans="9:9" x14ac:dyDescent="0.3">
      <c r="I1045" s="54"/>
    </row>
    <row r="1046" spans="9:9" x14ac:dyDescent="0.3">
      <c r="I1046" s="54"/>
    </row>
    <row r="1047" spans="9:9" x14ac:dyDescent="0.3">
      <c r="I1047" s="54"/>
    </row>
    <row r="1048" spans="9:9" x14ac:dyDescent="0.3">
      <c r="I1048" s="54"/>
    </row>
    <row r="1049" spans="9:9" x14ac:dyDescent="0.3">
      <c r="I1049" s="54"/>
    </row>
    <row r="1050" spans="9:9" x14ac:dyDescent="0.3">
      <c r="I1050" s="54"/>
    </row>
    <row r="1051" spans="9:9" x14ac:dyDescent="0.3">
      <c r="I1051" s="54"/>
    </row>
    <row r="1052" spans="9:9" x14ac:dyDescent="0.3">
      <c r="I1052" s="54"/>
    </row>
    <row r="1053" spans="9:9" x14ac:dyDescent="0.3">
      <c r="I1053" s="54"/>
    </row>
    <row r="1054" spans="9:9" x14ac:dyDescent="0.3">
      <c r="I1054" s="54"/>
    </row>
    <row r="1055" spans="9:9" x14ac:dyDescent="0.3">
      <c r="I1055" s="54"/>
    </row>
    <row r="1056" spans="9:9" x14ac:dyDescent="0.3">
      <c r="I1056" s="54"/>
    </row>
    <row r="1057" spans="9:9" x14ac:dyDescent="0.3">
      <c r="I1057" s="54"/>
    </row>
    <row r="1058" spans="9:9" x14ac:dyDescent="0.3">
      <c r="I1058" s="54"/>
    </row>
    <row r="1059" spans="9:9" x14ac:dyDescent="0.3">
      <c r="I1059" s="54"/>
    </row>
    <row r="1060" spans="9:9" x14ac:dyDescent="0.3">
      <c r="I1060" s="54"/>
    </row>
    <row r="1061" spans="9:9" x14ac:dyDescent="0.3">
      <c r="I1061" s="54"/>
    </row>
    <row r="1062" spans="9:9" x14ac:dyDescent="0.3">
      <c r="I1062" s="54"/>
    </row>
    <row r="1063" spans="9:9" x14ac:dyDescent="0.3">
      <c r="I1063" s="54"/>
    </row>
    <row r="1064" spans="9:9" x14ac:dyDescent="0.3">
      <c r="I1064" s="54"/>
    </row>
    <row r="1065" spans="9:9" x14ac:dyDescent="0.3">
      <c r="I1065" s="54"/>
    </row>
    <row r="1066" spans="9:9" x14ac:dyDescent="0.3">
      <c r="I1066" s="54"/>
    </row>
    <row r="1067" spans="9:9" x14ac:dyDescent="0.3">
      <c r="I1067" s="54"/>
    </row>
    <row r="1068" spans="9:9" x14ac:dyDescent="0.3">
      <c r="I1068" s="54"/>
    </row>
    <row r="1069" spans="9:9" x14ac:dyDescent="0.3">
      <c r="I1069" s="54"/>
    </row>
    <row r="1070" spans="9:9" x14ac:dyDescent="0.3">
      <c r="I1070" s="54"/>
    </row>
    <row r="1071" spans="9:9" x14ac:dyDescent="0.3">
      <c r="I1071" s="54"/>
    </row>
    <row r="1072" spans="9:9" x14ac:dyDescent="0.3">
      <c r="I1072" s="54"/>
    </row>
    <row r="1073" spans="9:9" x14ac:dyDescent="0.3">
      <c r="I1073" s="54"/>
    </row>
    <row r="1074" spans="9:9" x14ac:dyDescent="0.3">
      <c r="I1074" s="54"/>
    </row>
    <row r="1075" spans="9:9" x14ac:dyDescent="0.3">
      <c r="I1075" s="54"/>
    </row>
    <row r="1076" spans="9:9" x14ac:dyDescent="0.3">
      <c r="I1076" s="54"/>
    </row>
    <row r="1077" spans="9:9" x14ac:dyDescent="0.3">
      <c r="I1077" s="54"/>
    </row>
    <row r="1078" spans="9:9" x14ac:dyDescent="0.3">
      <c r="I1078" s="54"/>
    </row>
    <row r="1079" spans="9:9" x14ac:dyDescent="0.3">
      <c r="I1079" s="54"/>
    </row>
    <row r="1080" spans="9:9" x14ac:dyDescent="0.3">
      <c r="I1080" s="54"/>
    </row>
    <row r="1081" spans="9:9" x14ac:dyDescent="0.3">
      <c r="I1081" s="54"/>
    </row>
    <row r="1082" spans="9:9" x14ac:dyDescent="0.3">
      <c r="I1082" s="54"/>
    </row>
    <row r="1083" spans="9:9" x14ac:dyDescent="0.3">
      <c r="I1083" s="54"/>
    </row>
    <row r="1084" spans="9:9" x14ac:dyDescent="0.3">
      <c r="I1084" s="54"/>
    </row>
    <row r="1085" spans="9:9" x14ac:dyDescent="0.3">
      <c r="I1085" s="54"/>
    </row>
    <row r="1086" spans="9:9" x14ac:dyDescent="0.3">
      <c r="I1086" s="54"/>
    </row>
  </sheetData>
  <sheetProtection algorithmName="SHA-512" hashValue="+fW+L2vZbEFPNffqllTYQYFtKZFwZm8mjEpP8Y9pvHYD1S6bZ5Zqvdvb/5KaG1BX/z4aAIg7pJg/zMsWTwdBEw==" saltValue="xsKDDT3fyJ+GHXHwBd8e6A==" spinCount="100000" sheet="1" objects="1" scenarios="1" selectLockedCells="1"/>
  <mergeCells count="12">
    <mergeCell ref="A5:N5"/>
    <mergeCell ref="A6:N6"/>
    <mergeCell ref="I8:I9"/>
    <mergeCell ref="J8:L8"/>
    <mergeCell ref="A7:N7"/>
    <mergeCell ref="M8:N9"/>
    <mergeCell ref="C8:C9"/>
    <mergeCell ref="E8:E9"/>
    <mergeCell ref="A8:A9"/>
    <mergeCell ref="D8:D9"/>
    <mergeCell ref="B8:B9"/>
    <mergeCell ref="F8:H8"/>
  </mergeCells>
  <phoneticPr fontId="0" type="noConversion"/>
  <pageMargins left="0.23622047244094491" right="0.23622047244094491" top="0.15748031496062992" bottom="0.15748031496062992" header="0" footer="0.11811023622047245"/>
  <pageSetup scale="84" fitToHeight="0" orientation="landscape" r:id="rId1"/>
  <headerFooter>
    <oddFooter>&amp;C&amp;P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M53"/>
  <sheetViews>
    <sheetView topLeftCell="A27" zoomScaleNormal="100" zoomScaleSheetLayoutView="90" workbookViewId="0">
      <selection activeCell="A12" sqref="A12:J12"/>
    </sheetView>
  </sheetViews>
  <sheetFormatPr baseColWidth="10" defaultRowHeight="14.4" x14ac:dyDescent="0.3"/>
  <cols>
    <col min="1" max="1" width="11.5546875" style="112"/>
    <col min="2" max="2" width="9" style="112" customWidth="1"/>
    <col min="3" max="3" width="15.33203125" style="112" customWidth="1"/>
    <col min="4" max="5" width="11.5546875" style="112"/>
    <col min="6" max="6" width="11.5546875" style="112" customWidth="1"/>
    <col min="7" max="7" width="17.33203125" style="112" customWidth="1"/>
    <col min="8" max="9" width="11.5546875" style="112"/>
    <col min="10" max="10" width="11.5546875" style="112" customWidth="1"/>
    <col min="11" max="16384" width="11.5546875" style="112"/>
  </cols>
  <sheetData>
    <row r="1" spans="1:13" ht="57" customHeight="1" thickBot="1" x14ac:dyDescent="0.35">
      <c r="A1" s="109"/>
      <c r="B1" s="110"/>
      <c r="C1" s="110"/>
      <c r="D1" s="110"/>
      <c r="E1" s="110"/>
      <c r="F1" s="110"/>
      <c r="G1" s="110"/>
      <c r="H1" s="110"/>
      <c r="I1" s="110"/>
      <c r="J1" s="111"/>
    </row>
    <row r="2" spans="1:13" ht="21" customHeight="1" thickBot="1" x14ac:dyDescent="0.35">
      <c r="A2" s="287" t="s">
        <v>176</v>
      </c>
      <c r="B2" s="288"/>
      <c r="C2" s="288"/>
      <c r="D2" s="288"/>
      <c r="E2" s="288"/>
      <c r="F2" s="288"/>
      <c r="G2" s="288"/>
      <c r="H2" s="288"/>
      <c r="I2" s="288"/>
      <c r="J2" s="289"/>
      <c r="K2" s="113"/>
      <c r="L2" s="113"/>
    </row>
    <row r="3" spans="1:13" ht="18.75" customHeight="1" thickBot="1" x14ac:dyDescent="0.35">
      <c r="A3" s="308" t="s">
        <v>317</v>
      </c>
      <c r="B3" s="309"/>
      <c r="C3" s="293" t="e">
        <f>(SUM('1_O Y G'!N36,'2_TH'!N23,'3_I Y D'!N32,'4_R Y CR'!N15,'5_BIO Y RES '!N28,'6_PRIORITARIO'!N29))/(SUM('1_O Y G'!N34,'2_TH'!N21,'3_I Y D'!N30,'4_R Y CR'!N13,'5_BIO Y RES '!N26,'6_PRIORITARIO'!N27))</f>
        <v>#DIV/0!</v>
      </c>
      <c r="D3" s="294"/>
      <c r="E3" s="114"/>
      <c r="F3" s="114"/>
      <c r="G3" s="114"/>
      <c r="H3" s="114"/>
      <c r="I3" s="114"/>
      <c r="J3" s="115"/>
    </row>
    <row r="4" spans="1:13" ht="15" thickBot="1" x14ac:dyDescent="0.35">
      <c r="A4" s="290" t="s">
        <v>97</v>
      </c>
      <c r="B4" s="291"/>
      <c r="C4" s="291"/>
      <c r="D4" s="291"/>
      <c r="E4" s="291"/>
      <c r="F4" s="291"/>
      <c r="G4" s="291"/>
      <c r="H4" s="291"/>
      <c r="I4" s="291"/>
      <c r="J4" s="292"/>
      <c r="K4" s="116"/>
      <c r="L4" s="116"/>
      <c r="M4" s="116"/>
    </row>
    <row r="5" spans="1:13" ht="28.2" customHeight="1" x14ac:dyDescent="0.3">
      <c r="A5" s="117" t="s">
        <v>184</v>
      </c>
      <c r="B5" s="304" t="s">
        <v>316</v>
      </c>
      <c r="C5" s="304"/>
      <c r="D5" s="304"/>
      <c r="E5" s="304"/>
      <c r="F5" s="304"/>
      <c r="G5" s="304"/>
      <c r="H5" s="304"/>
      <c r="I5" s="304"/>
      <c r="J5" s="305"/>
    </row>
    <row r="6" spans="1:13" ht="28.5" customHeight="1" x14ac:dyDescent="0.3">
      <c r="A6" s="118" t="s">
        <v>185</v>
      </c>
      <c r="B6" s="304" t="s">
        <v>335</v>
      </c>
      <c r="C6" s="304"/>
      <c r="D6" s="304"/>
      <c r="E6" s="304"/>
      <c r="F6" s="304"/>
      <c r="G6" s="304"/>
      <c r="H6" s="304"/>
      <c r="I6" s="304"/>
      <c r="J6" s="305"/>
    </row>
    <row r="7" spans="1:13" s="120" customFormat="1" ht="28.5" customHeight="1" x14ac:dyDescent="0.3">
      <c r="A7" s="119" t="s">
        <v>186</v>
      </c>
      <c r="B7" s="306" t="s">
        <v>336</v>
      </c>
      <c r="C7" s="306"/>
      <c r="D7" s="306"/>
      <c r="E7" s="306"/>
      <c r="F7" s="306"/>
      <c r="G7" s="306"/>
      <c r="H7" s="306"/>
      <c r="I7" s="306"/>
      <c r="J7" s="307"/>
    </row>
    <row r="8" spans="1:13" ht="15.75" customHeight="1" thickBot="1" x14ac:dyDescent="0.35">
      <c r="A8" s="121"/>
      <c r="B8" s="122"/>
      <c r="C8" s="122"/>
      <c r="D8" s="123"/>
      <c r="E8" s="123"/>
      <c r="F8" s="124"/>
      <c r="G8" s="124"/>
      <c r="H8" s="124"/>
      <c r="I8" s="124"/>
      <c r="J8" s="125"/>
    </row>
    <row r="9" spans="1:13" ht="15.75" customHeight="1" thickBot="1" x14ac:dyDescent="0.35">
      <c r="A9" s="290" t="s">
        <v>274</v>
      </c>
      <c r="B9" s="291"/>
      <c r="C9" s="291"/>
      <c r="D9" s="291"/>
      <c r="E9" s="291"/>
      <c r="F9" s="291"/>
      <c r="G9" s="291"/>
      <c r="H9" s="291"/>
      <c r="I9" s="291"/>
      <c r="J9" s="292"/>
    </row>
    <row r="10" spans="1:13" ht="68.25" customHeight="1" thickBot="1" x14ac:dyDescent="0.35">
      <c r="A10" s="295" t="s">
        <v>141</v>
      </c>
      <c r="B10" s="296"/>
      <c r="C10" s="296"/>
      <c r="D10" s="296"/>
      <c r="E10" s="296"/>
      <c r="F10" s="296"/>
      <c r="G10" s="296"/>
      <c r="H10" s="296"/>
      <c r="I10" s="296"/>
      <c r="J10" s="297"/>
    </row>
    <row r="11" spans="1:13" ht="68.25" customHeight="1" thickBot="1" x14ac:dyDescent="0.35">
      <c r="A11" s="238" t="s">
        <v>334</v>
      </c>
      <c r="B11" s="239"/>
      <c r="C11" s="239"/>
      <c r="D11" s="239"/>
      <c r="E11" s="239"/>
      <c r="F11" s="239"/>
      <c r="G11" s="239"/>
      <c r="H11" s="239"/>
      <c r="I11" s="239"/>
      <c r="J11" s="240"/>
    </row>
    <row r="12" spans="1:13" ht="63.75" customHeight="1" thickBot="1" x14ac:dyDescent="0.35">
      <c r="A12" s="238" t="s">
        <v>338</v>
      </c>
      <c r="B12" s="239"/>
      <c r="C12" s="239"/>
      <c r="D12" s="239"/>
      <c r="E12" s="239"/>
      <c r="F12" s="239"/>
      <c r="G12" s="239"/>
      <c r="H12" s="239"/>
      <c r="I12" s="239"/>
      <c r="J12" s="240"/>
    </row>
    <row r="13" spans="1:13" ht="15" hidden="1" thickBot="1" x14ac:dyDescent="0.35">
      <c r="A13" s="298" t="s">
        <v>96</v>
      </c>
      <c r="B13" s="299"/>
      <c r="C13" s="299"/>
      <c r="D13" s="299"/>
      <c r="E13" s="299"/>
      <c r="F13" s="299"/>
      <c r="G13" s="299"/>
      <c r="H13" s="299"/>
      <c r="I13" s="299"/>
      <c r="J13" s="300"/>
    </row>
    <row r="14" spans="1:13" ht="66.75" hidden="1" customHeight="1" thickBot="1" x14ac:dyDescent="0.35">
      <c r="A14" s="301"/>
      <c r="B14" s="302"/>
      <c r="C14" s="302"/>
      <c r="D14" s="302"/>
      <c r="E14" s="302"/>
      <c r="F14" s="302"/>
      <c r="G14" s="302"/>
      <c r="H14" s="302"/>
      <c r="I14" s="302"/>
      <c r="J14" s="303"/>
    </row>
    <row r="15" spans="1:13" ht="15" thickBot="1" x14ac:dyDescent="0.35">
      <c r="A15" s="247" t="s">
        <v>132</v>
      </c>
      <c r="B15" s="248"/>
      <c r="C15" s="248"/>
      <c r="D15" s="248"/>
      <c r="E15" s="248"/>
      <c r="F15" s="248"/>
      <c r="G15" s="248"/>
      <c r="H15" s="248"/>
      <c r="I15" s="248"/>
      <c r="J15" s="249"/>
    </row>
    <row r="16" spans="1:13" ht="7.5" customHeight="1" thickBot="1" x14ac:dyDescent="0.35">
      <c r="A16" s="126"/>
      <c r="B16" s="127"/>
      <c r="C16" s="127"/>
      <c r="D16" s="127"/>
      <c r="E16" s="127"/>
      <c r="F16" s="127"/>
      <c r="G16" s="127"/>
      <c r="H16" s="110"/>
      <c r="I16" s="110"/>
      <c r="J16" s="111"/>
    </row>
    <row r="17" spans="1:10" ht="15" thickBot="1" x14ac:dyDescent="0.35">
      <c r="A17" s="250" t="s">
        <v>133</v>
      </c>
      <c r="B17" s="251"/>
      <c r="C17" s="128"/>
      <c r="D17" s="129"/>
      <c r="E17" s="128"/>
      <c r="F17" s="130"/>
      <c r="G17" s="131"/>
      <c r="H17" s="131"/>
      <c r="I17" s="131"/>
      <c r="J17" s="132"/>
    </row>
    <row r="18" spans="1:10" ht="15" thickBot="1" x14ac:dyDescent="0.35">
      <c r="A18" s="133"/>
      <c r="B18" s="130"/>
      <c r="C18" s="128"/>
      <c r="D18" s="128"/>
      <c r="E18" s="128"/>
      <c r="F18" s="130"/>
      <c r="G18" s="131"/>
      <c r="H18" s="128"/>
      <c r="I18" s="131"/>
      <c r="J18" s="132"/>
    </row>
    <row r="19" spans="1:10" ht="15" thickBot="1" x14ac:dyDescent="0.35">
      <c r="A19" s="133" t="s">
        <v>134</v>
      </c>
      <c r="B19" s="131"/>
      <c r="C19" s="128"/>
      <c r="D19" s="129"/>
      <c r="E19" s="128"/>
      <c r="F19" s="131"/>
      <c r="G19" s="131"/>
      <c r="H19" s="131"/>
      <c r="I19" s="131"/>
      <c r="J19" s="132"/>
    </row>
    <row r="20" spans="1:10" ht="15" thickBot="1" x14ac:dyDescent="0.35">
      <c r="A20" s="133"/>
      <c r="B20" s="131"/>
      <c r="C20" s="128"/>
      <c r="D20" s="128"/>
      <c r="E20" s="128"/>
      <c r="F20" s="131"/>
      <c r="G20" s="131"/>
      <c r="H20" s="131"/>
      <c r="I20" s="131"/>
      <c r="J20" s="132"/>
    </row>
    <row r="21" spans="1:10" ht="15" thickBot="1" x14ac:dyDescent="0.35">
      <c r="A21" s="236" t="s">
        <v>329</v>
      </c>
      <c r="B21" s="237"/>
      <c r="C21" s="237"/>
      <c r="D21" s="129"/>
      <c r="E21" s="134" t="s">
        <v>332</v>
      </c>
      <c r="F21" s="128"/>
      <c r="G21" s="128"/>
      <c r="H21" s="128"/>
      <c r="I21" s="128"/>
      <c r="J21" s="132"/>
    </row>
    <row r="22" spans="1:10" ht="15" thickBot="1" x14ac:dyDescent="0.35">
      <c r="A22" s="135"/>
      <c r="B22" s="134"/>
      <c r="C22" s="134"/>
      <c r="D22" s="134" t="s">
        <v>333</v>
      </c>
      <c r="E22" s="134"/>
      <c r="F22" s="129"/>
      <c r="G22" s="134" t="s">
        <v>311</v>
      </c>
      <c r="H22" s="128"/>
      <c r="I22" s="129"/>
      <c r="J22" s="136"/>
    </row>
    <row r="23" spans="1:10" ht="15" thickBot="1" x14ac:dyDescent="0.35">
      <c r="A23" s="137"/>
      <c r="B23" s="134"/>
      <c r="C23" s="134"/>
      <c r="D23" s="134" t="s">
        <v>308</v>
      </c>
      <c r="E23" s="134"/>
      <c r="F23" s="129"/>
      <c r="G23" s="128" t="s">
        <v>312</v>
      </c>
      <c r="H23" s="128"/>
      <c r="I23" s="129"/>
      <c r="J23" s="132"/>
    </row>
    <row r="24" spans="1:10" ht="15" thickBot="1" x14ac:dyDescent="0.35">
      <c r="A24" s="137"/>
      <c r="B24" s="134"/>
      <c r="C24" s="134"/>
      <c r="D24" s="134" t="s">
        <v>309</v>
      </c>
      <c r="E24" s="134"/>
      <c r="F24" s="129"/>
      <c r="G24" s="134" t="s">
        <v>313</v>
      </c>
      <c r="H24" s="128"/>
      <c r="I24" s="129"/>
      <c r="J24" s="132"/>
    </row>
    <row r="25" spans="1:10" ht="15" thickBot="1" x14ac:dyDescent="0.35">
      <c r="A25" s="137"/>
      <c r="B25" s="134"/>
      <c r="C25" s="134"/>
      <c r="D25" s="138" t="s">
        <v>310</v>
      </c>
      <c r="E25" s="134"/>
      <c r="F25" s="129"/>
      <c r="G25" s="138" t="s">
        <v>314</v>
      </c>
      <c r="H25" s="128"/>
      <c r="I25" s="129"/>
      <c r="J25" s="132"/>
    </row>
    <row r="26" spans="1:10" ht="15" thickBot="1" x14ac:dyDescent="0.35">
      <c r="A26" s="137"/>
      <c r="B26" s="134"/>
      <c r="C26" s="134"/>
      <c r="D26" s="138" t="s">
        <v>330</v>
      </c>
      <c r="E26" s="134"/>
      <c r="F26" s="129"/>
      <c r="G26" s="138" t="s">
        <v>331</v>
      </c>
      <c r="H26" s="139"/>
      <c r="I26" s="140"/>
      <c r="J26" s="141"/>
    </row>
    <row r="27" spans="1:10" ht="15" thickBot="1" x14ac:dyDescent="0.35">
      <c r="A27" s="137"/>
      <c r="B27" s="134"/>
      <c r="C27" s="134"/>
      <c r="D27" s="138"/>
      <c r="E27" s="134"/>
      <c r="F27" s="128"/>
      <c r="G27" s="138"/>
      <c r="H27" s="128"/>
      <c r="I27" s="128"/>
      <c r="J27" s="132"/>
    </row>
    <row r="28" spans="1:10" ht="15" thickBot="1" x14ac:dyDescent="0.35">
      <c r="A28" s="241" t="s">
        <v>315</v>
      </c>
      <c r="B28" s="242"/>
      <c r="C28" s="242"/>
      <c r="D28" s="129"/>
      <c r="E28" s="128"/>
      <c r="F28" s="134"/>
      <c r="G28" s="128"/>
      <c r="H28" s="128"/>
      <c r="I28" s="128"/>
      <c r="J28" s="132"/>
    </row>
    <row r="29" spans="1:10" ht="14.4" customHeight="1" x14ac:dyDescent="0.3">
      <c r="A29" s="236" t="s">
        <v>337</v>
      </c>
      <c r="B29" s="237"/>
      <c r="C29" s="237"/>
      <c r="D29" s="237"/>
      <c r="E29" s="237"/>
      <c r="F29" s="237"/>
      <c r="G29" s="237"/>
      <c r="H29" s="237"/>
      <c r="I29" s="237"/>
      <c r="J29" s="243"/>
    </row>
    <row r="30" spans="1:10" x14ac:dyDescent="0.3">
      <c r="A30" s="244"/>
      <c r="B30" s="245"/>
      <c r="C30" s="245"/>
      <c r="D30" s="245"/>
      <c r="E30" s="245"/>
      <c r="F30" s="245"/>
      <c r="G30" s="245"/>
      <c r="H30" s="245"/>
      <c r="I30" s="245"/>
      <c r="J30" s="246"/>
    </row>
    <row r="31" spans="1:10" x14ac:dyDescent="0.3">
      <c r="A31" s="255"/>
      <c r="B31" s="256"/>
      <c r="C31" s="256"/>
      <c r="D31" s="256"/>
      <c r="E31" s="256"/>
      <c r="F31" s="256"/>
      <c r="G31" s="256"/>
      <c r="H31" s="256"/>
      <c r="I31" s="256"/>
      <c r="J31" s="257"/>
    </row>
    <row r="32" spans="1:10" ht="15" thickBot="1" x14ac:dyDescent="0.35">
      <c r="A32" s="258"/>
      <c r="B32" s="259"/>
      <c r="C32" s="259"/>
      <c r="D32" s="259"/>
      <c r="E32" s="259"/>
      <c r="F32" s="259"/>
      <c r="G32" s="259"/>
      <c r="H32" s="259"/>
      <c r="I32" s="259"/>
      <c r="J32" s="260"/>
    </row>
    <row r="33" spans="1:10" ht="15" thickBot="1" x14ac:dyDescent="0.35">
      <c r="A33" s="252" t="s">
        <v>358</v>
      </c>
      <c r="B33" s="253"/>
      <c r="C33" s="253"/>
      <c r="D33" s="253"/>
      <c r="E33" s="253"/>
      <c r="F33" s="253"/>
      <c r="G33" s="253"/>
      <c r="H33" s="253"/>
      <c r="I33" s="253"/>
      <c r="J33" s="254"/>
    </row>
    <row r="34" spans="1:10" s="146" customFormat="1" ht="4.5" customHeight="1" thickBot="1" x14ac:dyDescent="0.35">
      <c r="A34" s="142"/>
      <c r="B34" s="143"/>
      <c r="C34" s="143"/>
      <c r="D34" s="143"/>
      <c r="E34" s="143"/>
      <c r="F34" s="143"/>
      <c r="G34" s="143"/>
      <c r="H34" s="144"/>
      <c r="I34" s="144"/>
      <c r="J34" s="145"/>
    </row>
    <row r="35" spans="1:10" ht="14.4" customHeight="1" thickBot="1" x14ac:dyDescent="0.35">
      <c r="A35" s="137" t="s">
        <v>135</v>
      </c>
      <c r="B35" s="147"/>
      <c r="C35" s="134"/>
      <c r="D35" s="134" t="s">
        <v>357</v>
      </c>
      <c r="E35" s="147"/>
      <c r="F35" s="236" t="s">
        <v>359</v>
      </c>
      <c r="G35" s="237"/>
      <c r="H35" s="237"/>
      <c r="I35" s="237"/>
      <c r="J35" s="237"/>
    </row>
    <row r="36" spans="1:10" ht="7.2" customHeight="1" thickBot="1" x14ac:dyDescent="0.35">
      <c r="A36" s="137"/>
      <c r="B36" s="134"/>
      <c r="C36" s="134"/>
      <c r="G36" s="134"/>
      <c r="H36" s="134"/>
      <c r="I36" s="134"/>
      <c r="J36" s="134"/>
    </row>
    <row r="37" spans="1:10" ht="14.4" customHeight="1" thickBot="1" x14ac:dyDescent="0.35">
      <c r="A37" s="137"/>
      <c r="B37" s="134"/>
      <c r="C37" s="134"/>
      <c r="D37" s="134" t="s">
        <v>364</v>
      </c>
      <c r="E37" s="134"/>
      <c r="G37" s="134"/>
      <c r="H37" s="147"/>
      <c r="I37" s="134"/>
      <c r="J37" s="134"/>
    </row>
    <row r="38" spans="1:10" ht="14.4" customHeight="1" thickBot="1" x14ac:dyDescent="0.35">
      <c r="A38" s="137"/>
      <c r="B38" s="134"/>
      <c r="C38" s="134"/>
      <c r="D38" s="134" t="s">
        <v>360</v>
      </c>
      <c r="E38" s="134"/>
      <c r="F38" s="134"/>
      <c r="G38" s="134"/>
      <c r="H38" s="147"/>
      <c r="I38" s="134"/>
      <c r="J38" s="134"/>
    </row>
    <row r="39" spans="1:10" ht="14.4" customHeight="1" thickBot="1" x14ac:dyDescent="0.35">
      <c r="A39" s="137"/>
      <c r="B39" s="134"/>
      <c r="C39" s="134"/>
      <c r="D39" s="134"/>
      <c r="E39" s="134"/>
      <c r="F39" s="134"/>
      <c r="G39" s="134"/>
      <c r="H39" s="134"/>
      <c r="I39" s="134"/>
      <c r="J39" s="134"/>
    </row>
    <row r="40" spans="1:10" ht="15" thickBot="1" x14ac:dyDescent="0.35">
      <c r="A40" s="284" t="s">
        <v>275</v>
      </c>
      <c r="B40" s="285"/>
      <c r="C40" s="285"/>
      <c r="D40" s="285"/>
      <c r="E40" s="285"/>
      <c r="F40" s="285"/>
      <c r="G40" s="285"/>
      <c r="H40" s="285"/>
      <c r="I40" s="285"/>
      <c r="J40" s="286"/>
    </row>
    <row r="41" spans="1:10" ht="15" customHeight="1" x14ac:dyDescent="0.3">
      <c r="A41" s="269" t="s">
        <v>127</v>
      </c>
      <c r="B41" s="270"/>
      <c r="C41" s="270"/>
      <c r="D41" s="270"/>
      <c r="E41" s="270"/>
      <c r="F41" s="270"/>
      <c r="G41" s="267" t="s">
        <v>128</v>
      </c>
      <c r="H41" s="267"/>
      <c r="I41" s="267" t="s">
        <v>129</v>
      </c>
      <c r="J41" s="268"/>
    </row>
    <row r="42" spans="1:10" ht="48" customHeight="1" thickBot="1" x14ac:dyDescent="0.35">
      <c r="A42" s="278"/>
      <c r="B42" s="279"/>
      <c r="C42" s="279"/>
      <c r="D42" s="279"/>
      <c r="E42" s="279"/>
      <c r="F42" s="279"/>
      <c r="G42" s="280"/>
      <c r="H42" s="281"/>
      <c r="I42" s="282"/>
      <c r="J42" s="283"/>
    </row>
    <row r="43" spans="1:10" ht="15" thickBot="1" x14ac:dyDescent="0.35">
      <c r="A43" s="284" t="s">
        <v>130</v>
      </c>
      <c r="B43" s="285"/>
      <c r="C43" s="285"/>
      <c r="D43" s="285"/>
      <c r="E43" s="285"/>
      <c r="F43" s="285"/>
      <c r="G43" s="285"/>
      <c r="H43" s="285"/>
      <c r="I43" s="285"/>
      <c r="J43" s="286"/>
    </row>
    <row r="44" spans="1:10" ht="15" customHeight="1" x14ac:dyDescent="0.3">
      <c r="A44" s="269" t="s">
        <v>127</v>
      </c>
      <c r="B44" s="270"/>
      <c r="C44" s="270"/>
      <c r="D44" s="270"/>
      <c r="E44" s="270"/>
      <c r="F44" s="270"/>
      <c r="G44" s="267" t="s">
        <v>128</v>
      </c>
      <c r="H44" s="267"/>
      <c r="I44" s="267" t="s">
        <v>131</v>
      </c>
      <c r="J44" s="268"/>
    </row>
    <row r="45" spans="1:10" ht="37.200000000000003" customHeight="1" thickBot="1" x14ac:dyDescent="0.35">
      <c r="A45" s="269"/>
      <c r="B45" s="270"/>
      <c r="C45" s="270"/>
      <c r="D45" s="270"/>
      <c r="E45" s="270"/>
      <c r="F45" s="270"/>
      <c r="G45" s="271"/>
      <c r="H45" s="271"/>
      <c r="I45" s="267"/>
      <c r="J45" s="268"/>
    </row>
    <row r="46" spans="1:10" ht="16.2" thickBot="1" x14ac:dyDescent="0.35">
      <c r="A46" s="272" t="s">
        <v>136</v>
      </c>
      <c r="B46" s="273"/>
      <c r="C46" s="273"/>
      <c r="D46" s="273"/>
      <c r="E46" s="273"/>
      <c r="F46" s="273"/>
      <c r="G46" s="273"/>
      <c r="H46" s="273"/>
      <c r="I46" s="273"/>
      <c r="J46" s="274"/>
    </row>
    <row r="47" spans="1:10" x14ac:dyDescent="0.3">
      <c r="A47" s="275" t="s">
        <v>137</v>
      </c>
      <c r="B47" s="276"/>
      <c r="C47" s="276"/>
      <c r="D47" s="276"/>
      <c r="E47" s="276" t="s">
        <v>138</v>
      </c>
      <c r="F47" s="276"/>
      <c r="G47" s="276"/>
      <c r="H47" s="276" t="s">
        <v>139</v>
      </c>
      <c r="I47" s="276"/>
      <c r="J47" s="277"/>
    </row>
    <row r="48" spans="1:10" ht="26.25" customHeight="1" x14ac:dyDescent="0.3">
      <c r="A48" s="265"/>
      <c r="B48" s="266"/>
      <c r="C48" s="266"/>
      <c r="D48" s="266"/>
      <c r="E48" s="266"/>
      <c r="F48" s="266"/>
      <c r="G48" s="266"/>
      <c r="H48" s="267"/>
      <c r="I48" s="267"/>
      <c r="J48" s="268"/>
    </row>
    <row r="49" spans="1:10" ht="26.25" customHeight="1" x14ac:dyDescent="0.3">
      <c r="A49" s="265"/>
      <c r="B49" s="266"/>
      <c r="C49" s="266"/>
      <c r="D49" s="266"/>
      <c r="E49" s="266"/>
      <c r="F49" s="266"/>
      <c r="G49" s="266"/>
      <c r="H49" s="267"/>
      <c r="I49" s="267"/>
      <c r="J49" s="268"/>
    </row>
    <row r="50" spans="1:10" ht="26.25" customHeight="1" x14ac:dyDescent="0.3">
      <c r="A50" s="265"/>
      <c r="B50" s="266"/>
      <c r="C50" s="266"/>
      <c r="D50" s="266"/>
      <c r="E50" s="266"/>
      <c r="F50" s="266"/>
      <c r="G50" s="266"/>
      <c r="H50" s="267"/>
      <c r="I50" s="267"/>
      <c r="J50" s="268"/>
    </row>
    <row r="51" spans="1:10" ht="26.25" customHeight="1" x14ac:dyDescent="0.3">
      <c r="A51" s="265"/>
      <c r="B51" s="266"/>
      <c r="C51" s="266"/>
      <c r="D51" s="266"/>
      <c r="E51" s="266"/>
      <c r="F51" s="266"/>
      <c r="G51" s="266"/>
      <c r="H51" s="267"/>
      <c r="I51" s="267"/>
      <c r="J51" s="268"/>
    </row>
    <row r="52" spans="1:10" ht="26.25" customHeight="1" x14ac:dyDescent="0.3">
      <c r="A52" s="265"/>
      <c r="B52" s="266"/>
      <c r="C52" s="266"/>
      <c r="D52" s="266"/>
      <c r="E52" s="266"/>
      <c r="F52" s="266"/>
      <c r="G52" s="266"/>
      <c r="H52" s="267"/>
      <c r="I52" s="267"/>
      <c r="J52" s="268"/>
    </row>
    <row r="53" spans="1:10" ht="26.25" customHeight="1" thickBot="1" x14ac:dyDescent="0.35">
      <c r="A53" s="261"/>
      <c r="B53" s="262"/>
      <c r="C53" s="262"/>
      <c r="D53" s="262"/>
      <c r="E53" s="262"/>
      <c r="F53" s="262"/>
      <c r="G53" s="262"/>
      <c r="H53" s="263"/>
      <c r="I53" s="263"/>
      <c r="J53" s="264"/>
    </row>
  </sheetData>
  <sheetProtection algorithmName="SHA-512" hashValue="ppaXZWtq94aI3zKVmARzF9fAMQy6yDgEMQJdYUwxg1+vuDITH0Q6hmScm1dM9rRMrf3aIkT020FmojZEzknT7g==" saltValue="tx7U4wd/qXb9lj8qEx5PZA==" spinCount="100000" sheet="1" objects="1" scenarios="1" selectLockedCells="1"/>
  <mergeCells count="58">
    <mergeCell ref="A41:F41"/>
    <mergeCell ref="G41:H41"/>
    <mergeCell ref="I41:J41"/>
    <mergeCell ref="A2:J2"/>
    <mergeCell ref="A4:J4"/>
    <mergeCell ref="A9:J9"/>
    <mergeCell ref="C3:D3"/>
    <mergeCell ref="A10:J10"/>
    <mergeCell ref="A12:J12"/>
    <mergeCell ref="A13:J13"/>
    <mergeCell ref="A14:J14"/>
    <mergeCell ref="A40:J40"/>
    <mergeCell ref="B5:J5"/>
    <mergeCell ref="B6:J6"/>
    <mergeCell ref="B7:J7"/>
    <mergeCell ref="A3:B3"/>
    <mergeCell ref="A42:F42"/>
    <mergeCell ref="G42:H42"/>
    <mergeCell ref="I42:J42"/>
    <mergeCell ref="A43:J43"/>
    <mergeCell ref="A44:F44"/>
    <mergeCell ref="G44:H44"/>
    <mergeCell ref="I44:J44"/>
    <mergeCell ref="A48:D48"/>
    <mergeCell ref="E48:G48"/>
    <mergeCell ref="H48:J48"/>
    <mergeCell ref="A45:F45"/>
    <mergeCell ref="G45:H45"/>
    <mergeCell ref="I45:J45"/>
    <mergeCell ref="A46:J46"/>
    <mergeCell ref="A47:D47"/>
    <mergeCell ref="E47:G47"/>
    <mergeCell ref="H47:J47"/>
    <mergeCell ref="A53:D53"/>
    <mergeCell ref="E53:G53"/>
    <mergeCell ref="H53:J53"/>
    <mergeCell ref="A49:D49"/>
    <mergeCell ref="E49:G49"/>
    <mergeCell ref="H49:J49"/>
    <mergeCell ref="A51:D51"/>
    <mergeCell ref="E51:G51"/>
    <mergeCell ref="H51:J51"/>
    <mergeCell ref="A50:D50"/>
    <mergeCell ref="E50:G50"/>
    <mergeCell ref="H50:J50"/>
    <mergeCell ref="A52:D52"/>
    <mergeCell ref="E52:G52"/>
    <mergeCell ref="H52:J52"/>
    <mergeCell ref="F35:J35"/>
    <mergeCell ref="A11:J11"/>
    <mergeCell ref="A21:C21"/>
    <mergeCell ref="A28:C28"/>
    <mergeCell ref="A29:J30"/>
    <mergeCell ref="A15:J15"/>
    <mergeCell ref="A17:B17"/>
    <mergeCell ref="A33:J33"/>
    <mergeCell ref="A31:J31"/>
    <mergeCell ref="A32:J32"/>
  </mergeCells>
  <pageMargins left="0.70866141732283472" right="0.70866141732283472" top="0.15748031496062992" bottom="0.15748031496062992" header="0" footer="0.11811023622047245"/>
  <pageSetup scale="99" fitToHeight="0" orientation="landscape" horizontalDpi="4294967294" verticalDpi="4294967294" r:id="rId1"/>
  <headerFooter>
    <oddFooter>&amp;C &amp;P de &amp;N</oddFooter>
  </headerFooter>
  <rowBreaks count="1" manualBreakCount="1">
    <brk id="42"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o xmlns="13c29a56-d878-46e0-adde-c1eebc4df081">Procedimiento y herramientas</Documento>
    <_dlc_DocId xmlns="3bfbf733-a6c3-488d-a481-abc1b690c7db">AVMXRNAJRR5T-589891428-10</_dlc_DocId>
    <_dlc_DocIdUrl xmlns="3bfbf733-a6c3-488d-a481-abc1b690c7db">
      <Url>https://www.ins.gov.co/Direcciones/RedesSaludPublica/GestiondeCalidadLaboratorios/_layouts/15/DocIdRedir.aspx?ID=AVMXRNAJRR5T-589891428-10</Url>
      <Description>AVMXRNAJRR5T-589891428-10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86973C8F7CA1D448940EFCD55529F4C" ma:contentTypeVersion="3" ma:contentTypeDescription="Crear nuevo documento." ma:contentTypeScope="" ma:versionID="bf8000a5056284d38cedd97882c198f6">
  <xsd:schema xmlns:xsd="http://www.w3.org/2001/XMLSchema" xmlns:xs="http://www.w3.org/2001/XMLSchema" xmlns:p="http://schemas.microsoft.com/office/2006/metadata/properties" xmlns:ns1="http://schemas.microsoft.com/sharepoint/v3" xmlns:ns2="3bfbf733-a6c3-488d-a481-abc1b690c7db" xmlns:ns3="13c29a56-d878-46e0-adde-c1eebc4df081" targetNamespace="http://schemas.microsoft.com/office/2006/metadata/properties" ma:root="true" ma:fieldsID="9f1cb5f30c3f8466468a26dc5493301e" ns1:_="" ns2:_="" ns3:_="">
    <xsd:import namespace="http://schemas.microsoft.com/sharepoint/v3"/>
    <xsd:import namespace="3bfbf733-a6c3-488d-a481-abc1b690c7db"/>
    <xsd:import namespace="13c29a56-d878-46e0-adde-c1eebc4df08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12"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3c29a56-d878-46e0-adde-c1eebc4df081" elementFormDefault="qualified">
    <xsd:import namespace="http://schemas.microsoft.com/office/2006/documentManagement/types"/>
    <xsd:import namespace="http://schemas.microsoft.com/office/infopath/2007/PartnerControls"/>
    <xsd:element name="Documento" ma:index="13" nillable="true" ma:displayName="Documento" ma:internalName="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A30B2F-DE9C-487F-83F2-A3A3FE1C1F08}">
  <ds:schemaRefs>
    <ds:schemaRef ds:uri="http://schemas.microsoft.com/sharepoint/v3/contenttype/forms"/>
  </ds:schemaRefs>
</ds:datastoreItem>
</file>

<file path=customXml/itemProps2.xml><?xml version="1.0" encoding="utf-8"?>
<ds:datastoreItem xmlns:ds="http://schemas.openxmlformats.org/officeDocument/2006/customXml" ds:itemID="{CAAE010B-2BE1-46DC-A278-58656C9A2C99}">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purl.org/dc/dcmitype/"/>
    <ds:schemaRef ds:uri="13c29a56-d878-46e0-adde-c1eebc4df081"/>
    <ds:schemaRef ds:uri="http://schemas.microsoft.com/office/2006/documentManagement/types"/>
    <ds:schemaRef ds:uri="3bfbf733-a6c3-488d-a481-abc1b690c7db"/>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FD7327FF-7A3C-4493-B297-4A4C395FB623}"/>
</file>

<file path=customXml/itemProps4.xml><?xml version="1.0" encoding="utf-8"?>
<ds:datastoreItem xmlns:ds="http://schemas.openxmlformats.org/officeDocument/2006/customXml" ds:itemID="{575D91F6-6CB3-42AC-B490-0E6F0646099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Datos</vt:lpstr>
      <vt:lpstr>1_O Y G</vt:lpstr>
      <vt:lpstr>2_TH</vt:lpstr>
      <vt:lpstr>3_I Y D</vt:lpstr>
      <vt:lpstr>4_R Y CR</vt:lpstr>
      <vt:lpstr>5_BIO Y RES </vt:lpstr>
      <vt:lpstr>6_PRIORITARIO</vt:lpstr>
      <vt:lpstr>CONCEPTO </vt:lpstr>
      <vt:lpstr>'1_O Y G'!Área_de_impresión</vt:lpstr>
      <vt:lpstr>'2_TH'!Área_de_impresión</vt:lpstr>
      <vt:lpstr>'3_I Y D'!Área_de_impresión</vt:lpstr>
      <vt:lpstr>'4_R Y CR'!Área_de_impresión</vt:lpstr>
      <vt:lpstr>'5_BIO Y RES '!Área_de_impresión</vt:lpstr>
      <vt:lpstr>'6_PRIORITARIO'!Área_de_impresión</vt:lpstr>
      <vt:lpstr>'CONCEPTO '!Área_de_impresión</vt:lpstr>
      <vt:lpstr>Datos!Área_de_impresión</vt:lpstr>
      <vt:lpstr>'1_O Y G'!Títulos_a_imprimir</vt:lpstr>
      <vt:lpstr>'2_TH'!Títulos_a_imprimir</vt:lpstr>
      <vt:lpstr>'3_I Y D'!Títulos_a_imprimir</vt:lpstr>
      <vt:lpstr>'4_R Y CR'!Títulos_a_imprimir</vt:lpstr>
      <vt:lpstr>'5_BIO Y RES '!Títulos_a_imprimir</vt:lpstr>
      <vt:lpstr>'6_PRIORITARIO'!Títulos_a_imprimir</vt:lpstr>
      <vt:lpstr>'CONCEPTO '!Títulos_a_imprimir</vt:lpstr>
      <vt:lpstr>Datos!Títulos_a_imprimir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Verificacion Estandares LSP</dc:title>
  <dc:creator>Marcela Quiroga Caicedo</dc:creator>
  <cp:lastModifiedBy>Angela Mercedes Coronado Castillo</cp:lastModifiedBy>
  <cp:lastPrinted>2017-06-29T12:49:09Z</cp:lastPrinted>
  <dcterms:created xsi:type="dcterms:W3CDTF">2013-03-04T12:32:21Z</dcterms:created>
  <dcterms:modified xsi:type="dcterms:W3CDTF">2019-03-29T19:28:24Z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68534ab0-6ffc-4b48-a4d3-3fad7120a5cc</vt:lpwstr>
  </property>
  <property fmtid="{D5CDD505-2E9C-101B-9397-08002B2CF9AE}" pid="3" name="ContentTypeId">
    <vt:lpwstr>0x010100886973C8F7CA1D448940EFCD55529F4C</vt:lpwstr>
  </property>
</Properties>
</file>